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10" windowHeight="7680" activeTab="0"/>
  </bookViews>
  <sheets>
    <sheet name="APR 16" sheetId="1" r:id="rId1"/>
  </sheets>
  <definedNames/>
  <calcPr fullCalcOnLoad="1"/>
</workbook>
</file>

<file path=xl/comments1.xml><?xml version="1.0" encoding="utf-8"?>
<comments xmlns="http://schemas.openxmlformats.org/spreadsheetml/2006/main">
  <authors>
    <author>lgarrett</author>
  </authors>
  <commentList>
    <comment ref="A86" authorId="0">
      <text>
        <r>
          <rPr>
            <b/>
            <sz val="8"/>
            <rFont val="Tahoma"/>
            <family val="2"/>
          </rPr>
          <t>lgarrett: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<sst xmlns="http://schemas.openxmlformats.org/spreadsheetml/2006/main" count="348" uniqueCount="145">
  <si>
    <t>PAGE 1</t>
  </si>
  <si>
    <t>VIRGINIA NATURAL GAS</t>
  </si>
  <si>
    <t>SCHEDULE OF RATES AND CHARGES</t>
  </si>
  <si>
    <t>EFFECTIVE</t>
  </si>
  <si>
    <t>SCHEDULE 1 - RESIDENTIAL FIRM GAS SALES SERVICE</t>
  </si>
  <si>
    <t>Customer Charge:</t>
  </si>
  <si>
    <t>Sales Rate:</t>
  </si>
  <si>
    <t xml:space="preserve">  First 35 Ccf</t>
  </si>
  <si>
    <t xml:space="preserve">  Excess Over 35 Ccf</t>
  </si>
  <si>
    <t xml:space="preserve">  First 70 Ccf</t>
  </si>
  <si>
    <t xml:space="preserve">  Next 430 Ccf</t>
  </si>
  <si>
    <t xml:space="preserve">  Next 4,500 Ccf</t>
  </si>
  <si>
    <t xml:space="preserve">  Excess Over 5,000 Ccf</t>
  </si>
  <si>
    <t>SCHEDULE 5 - GAS LIGHT FIRM GAS SALES SERVICE</t>
  </si>
  <si>
    <t>Per Port:</t>
  </si>
  <si>
    <t>PAGE 2</t>
  </si>
  <si>
    <t>SCHEDULE 6 - HIGH LOAD FACTOR FIRM GAS DELIVERY SERVICE</t>
  </si>
  <si>
    <t>Demand Rate:</t>
  </si>
  <si>
    <t>Capacity Rate:</t>
  </si>
  <si>
    <t>Delivery Rate:</t>
  </si>
  <si>
    <t>Commodity Rate:</t>
  </si>
  <si>
    <t>SCHEDULE 7 - GENERAL FIRM GAS DELIVERY SERVICE</t>
  </si>
  <si>
    <t xml:space="preserve">  First 500 Ccf</t>
  </si>
  <si>
    <t xml:space="preserve">  Next 5,000 Ccf</t>
  </si>
  <si>
    <t xml:space="preserve">  Excess Over 10,000 Ccf</t>
  </si>
  <si>
    <t>SCHEDULE 11 - FIRM COMPRESSED NGV SERVICE</t>
  </si>
  <si>
    <t xml:space="preserve">Commodity Charge </t>
  </si>
  <si>
    <t>Gas Equivalent Charge*</t>
  </si>
  <si>
    <t xml:space="preserve">NGV  Facilities Charge </t>
  </si>
  <si>
    <t>SCHEDULE 12 - FIRM DISTRIBUTION NGV SERVICE</t>
  </si>
  <si>
    <t>SCHEDULE 13 - FIRM COMPRESSED NGV DELIVERY SERVICE</t>
  </si>
  <si>
    <t>System Charge</t>
  </si>
  <si>
    <t>Gas Equivalent Charge**</t>
  </si>
  <si>
    <t>SCHEDULE 14 - FIRM DISTRIBUTION NGV DELIVERY SERVICE</t>
  </si>
  <si>
    <t>applied to the sum of System</t>
  </si>
  <si>
    <t>Charge and Commodity Chg</t>
  </si>
  <si>
    <t>[ 1 ]</t>
  </si>
  <si>
    <t>NON-GAS</t>
  </si>
  <si>
    <t xml:space="preserve">  QUARTERLY BILLING FACTOR (QBF)</t>
  </si>
  <si>
    <t>PGC</t>
  </si>
  <si>
    <t>ACA</t>
  </si>
  <si>
    <t>---</t>
  </si>
  <si>
    <t>DELIVERY</t>
  </si>
  <si>
    <t>CHARGE</t>
  </si>
  <si>
    <t>MSA</t>
  </si>
  <si>
    <t>[ 2 ]</t>
  </si>
  <si>
    <t>FUELING</t>
  </si>
  <si>
    <t>STATION</t>
  </si>
  <si>
    <t>RA</t>
  </si>
  <si>
    <t>GAS</t>
  </si>
  <si>
    <t>[ 3 ]</t>
  </si>
  <si>
    <t>QBF</t>
  </si>
  <si>
    <t>[ 1 + 2 ]</t>
  </si>
  <si>
    <t>BILLING RATE</t>
  </si>
  <si>
    <t>[ 1 + 2 + 3 ]</t>
  </si>
  <si>
    <t>/Month</t>
  </si>
  <si>
    <t>/Ccf</t>
  </si>
  <si>
    <t>/Gal</t>
  </si>
  <si>
    <t>PAGE 5</t>
  </si>
  <si>
    <t xml:space="preserve">  Excess Over 500 Ccf</t>
  </si>
  <si>
    <t>SCHEDULE 15 - SEASONAL HIGH LOAD FIRM GAS DELIVERY SERVICE</t>
  </si>
  <si>
    <t>Penalty Charge:</t>
  </si>
  <si>
    <t>PAGE 4</t>
  </si>
  <si>
    <t xml:space="preserve">    EFFECTIVE</t>
  </si>
  <si>
    <t>SCHEDULE 2A  - GENERAL FIRM GAS SALES SERVICE</t>
  </si>
  <si>
    <t xml:space="preserve">  Excess Over 70 Ccf</t>
  </si>
  <si>
    <t>SCHEDULE 2B- GENERAL FIRM GAS SALES SERVICE</t>
  </si>
  <si>
    <t>SCHEDULE 2C- GENERAL FIRM GAS SALES SERVICE</t>
  </si>
  <si>
    <t>PAGE 3</t>
  </si>
  <si>
    <t>SCHEDULE 8 - INTERRUPTIBLE GAS SALES SERVICE</t>
  </si>
  <si>
    <t>Commodity Charge by Alternate Fuel:</t>
  </si>
  <si>
    <t xml:space="preserve"> Propane</t>
  </si>
  <si>
    <t xml:space="preserve"> #2 Fuel Oil</t>
  </si>
  <si>
    <t xml:space="preserve"> #4 Fuel Oil</t>
  </si>
  <si>
    <t xml:space="preserve"> #6 Fuel Oil&lt;50,000 Mcf</t>
  </si>
  <si>
    <t xml:space="preserve"> #6 Fuel Oil 50,000 to 1,000,000 Mcf</t>
  </si>
  <si>
    <t xml:space="preserve"> #6 Fuel Oil&gt;1,000,000 Mcf</t>
  </si>
  <si>
    <t>SCHEDULE 9 - INTERRUPTIBLE GAS DELIVERY SERVICE</t>
  </si>
  <si>
    <t xml:space="preserve"> Annual Usage&lt;50,000 Mcf</t>
  </si>
  <si>
    <t xml:space="preserve"> Annual Usage 50,000 to 1,000,000 Mcf</t>
  </si>
  <si>
    <t xml:space="preserve"> Annual Usage&gt;1,000,000 Mcf</t>
  </si>
  <si>
    <t>SCHEDULE 10 - OPTIONAL GAS SUPPLY SERVICE</t>
  </si>
  <si>
    <t>Consumption Charge:</t>
  </si>
  <si>
    <t xml:space="preserve">/Ccf </t>
  </si>
  <si>
    <t>PAGE 6</t>
  </si>
  <si>
    <t>SCHEDULE 16 - NEW FACILITIES INTERRUPTIBLE GAS DELIVERY SERVICE</t>
  </si>
  <si>
    <t>Monthly Minimum Charge:</t>
  </si>
  <si>
    <t>As Contracted</t>
  </si>
  <si>
    <t>PAGE 7</t>
  </si>
  <si>
    <t xml:space="preserve">                        MISCELLANEOUS SERVICES</t>
  </si>
  <si>
    <t>Monthly Facility Charge Factor:</t>
  </si>
  <si>
    <t>1.73% Per Month</t>
  </si>
  <si>
    <t>Monthly Maintenance Charge Factor:</t>
  </si>
  <si>
    <t xml:space="preserve"> .61% Per Month</t>
  </si>
  <si>
    <t>Tax Recovery Factor:</t>
  </si>
  <si>
    <t>Service Connection Charge:</t>
  </si>
  <si>
    <t>$30.00 PER CONNECTION</t>
  </si>
  <si>
    <t>Seasonal Reconnection Charge:</t>
  </si>
  <si>
    <t>$40.00 PER CONNECTION</t>
  </si>
  <si>
    <t>Service Reconnection Charge:</t>
  </si>
  <si>
    <t>$17.75 PER CONNECTION</t>
  </si>
  <si>
    <t>Accelerated Reconnection Charge</t>
  </si>
  <si>
    <t>Late Payment Charge:</t>
  </si>
  <si>
    <t>1.50% Per Month</t>
  </si>
  <si>
    <t>Check Handling Charge - Insufficient Funds:</t>
  </si>
  <si>
    <t>$20.00 Per Check</t>
  </si>
  <si>
    <t>Light Up Service Call Charge:</t>
  </si>
  <si>
    <t xml:space="preserve">     Residential:</t>
  </si>
  <si>
    <t xml:space="preserve">          September 16 thru October 15</t>
  </si>
  <si>
    <t>$20.00 Per Service Call</t>
  </si>
  <si>
    <t xml:space="preserve">          October 16 thru March 31</t>
  </si>
  <si>
    <t>$30.00 Per Service Call</t>
  </si>
  <si>
    <t xml:space="preserve">     Non-Residential:</t>
  </si>
  <si>
    <t>$20.00 Per Appliance</t>
  </si>
  <si>
    <t>$40.00 Per Appliance</t>
  </si>
  <si>
    <t>Filed:  01/18/12</t>
  </si>
  <si>
    <t xml:space="preserve">This Filing Effective for Billing Month of October 2011 </t>
  </si>
  <si>
    <t>Superseding Filing Effective For the Billing Month of November 1998</t>
  </si>
  <si>
    <t>SCHEDULE 3 - RESIDENTIAL AIR CONDITIONING FIRM GAS SALES SERVICE *</t>
  </si>
  <si>
    <t>SCHEDULE 4  - GENERAL AIR CONDITIONING FIRM GAS SALES SERVICE *</t>
  </si>
  <si>
    <t xml:space="preserve">                                  SCHEDULE OF RATES AND CHARGES</t>
  </si>
  <si>
    <t xml:space="preserve">             SCHEDULE OF RATES AND CHARGES</t>
  </si>
  <si>
    <t xml:space="preserve">    VIRGINIA NATURAL GAS</t>
  </si>
  <si>
    <t xml:space="preserve">            EFFECTIVE </t>
  </si>
  <si>
    <t>*Conversion factor 1.2667</t>
  </si>
  <si>
    <t xml:space="preserve">**Conversion factor 1.2667 </t>
  </si>
  <si>
    <t>CARE</t>
  </si>
  <si>
    <t>*  Schedule 3 and Schedule 4 effective  May through September</t>
  </si>
  <si>
    <t xml:space="preserve">       VIRGINIA NATURAL GAS</t>
  </si>
  <si>
    <t xml:space="preserve">                                    SCHEDULE OF RATES AND CHARGES</t>
  </si>
  <si>
    <t xml:space="preserve">              EFFECTIVE  </t>
  </si>
  <si>
    <t xml:space="preserve">                    VIRGINIA NATURAL GAS</t>
  </si>
  <si>
    <t>REFER TO SCHEDULE 1</t>
  </si>
  <si>
    <t>REFER TO SCHEDULE 2B OR 2C</t>
  </si>
  <si>
    <t>This Filing Effective With the Billing Month of March 2016</t>
  </si>
  <si>
    <t>FILED 2-01-16</t>
  </si>
  <si>
    <t>Superseding Filing Effective With the Billing Month of December 2015</t>
  </si>
  <si>
    <t xml:space="preserve">         APRIL 2016 </t>
  </si>
  <si>
    <t>FILED 3-10-16</t>
  </si>
  <si>
    <t>This Filing Effective With the Billing Month of April 2016</t>
  </si>
  <si>
    <t>Superseding Filing Effective With the Billing Month of March 2016</t>
  </si>
  <si>
    <t>Filed 3-30-16</t>
  </si>
  <si>
    <t>This filing Effective for the Billing Month Of April 2016</t>
  </si>
  <si>
    <t xml:space="preserve">                        Superseding Filing Effective for the Billing Month of March 2016 </t>
  </si>
  <si>
    <t>APRIL 2016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</si>
</sst>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.00"/>
    <numFmt numFmtId="165" formatCode="[$$-409]#,##0.0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&quot;$&quot;#,##0.00"/>
    <numFmt numFmtId="171" formatCode="&quot;$&quot;#,##0.00000"/>
  </numFmts>
  <fonts count="57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6"/>
      <name val="Arial"/>
      <family val="2"/>
    </font>
    <font>
      <sz val="14"/>
      <name val="Arial MT"/>
      <family val="0"/>
    </font>
    <font>
      <sz val="24"/>
      <name val="Arial MT"/>
      <family val="0"/>
    </font>
    <font>
      <sz val="24"/>
      <name val="Arial"/>
      <family val="2"/>
    </font>
    <font>
      <b/>
      <sz val="24"/>
      <name val="Arial MT"/>
      <family val="0"/>
    </font>
    <font>
      <u val="single"/>
      <sz val="24"/>
      <name val="Arial MT"/>
      <family val="0"/>
    </font>
    <font>
      <b/>
      <sz val="24"/>
      <name val="Arial Black"/>
      <family val="2"/>
    </font>
    <font>
      <u val="single"/>
      <sz val="10.45"/>
      <color indexed="12"/>
      <name val="Arial"/>
      <family val="2"/>
    </font>
    <font>
      <u val="single"/>
      <sz val="10.45"/>
      <color indexed="36"/>
      <name val="Arial"/>
      <family val="2"/>
    </font>
    <font>
      <sz val="20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sz val="16"/>
      <name val="Arial MT"/>
      <family val="0"/>
    </font>
    <font>
      <sz val="16"/>
      <name val="Arial MT"/>
      <family val="0"/>
    </font>
    <font>
      <b/>
      <u val="single"/>
      <sz val="16"/>
      <name val="Arial MT"/>
      <family val="0"/>
    </font>
    <font>
      <b/>
      <u val="doubleAccounting"/>
      <sz val="16"/>
      <name val="Arial"/>
      <family val="2"/>
    </font>
    <font>
      <b/>
      <sz val="16"/>
      <name val="Arial"/>
      <family val="2"/>
    </font>
    <font>
      <b/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0" fontId="4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6" fillId="0" borderId="0" xfId="0" applyNumberFormat="1" applyFont="1" applyAlignment="1">
      <alignment horizontal="centerContinuous"/>
    </xf>
    <xf numFmtId="0" fontId="8" fillId="0" borderId="0" xfId="0" applyNumberFormat="1" applyFont="1" applyAlignment="1">
      <alignment horizontal="centerContinuous"/>
    </xf>
    <xf numFmtId="0" fontId="6" fillId="0" borderId="10" xfId="0" applyNumberFormat="1" applyFont="1" applyBorder="1" applyAlignment="1">
      <alignment/>
    </xf>
    <xf numFmtId="0" fontId="9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165" fontId="6" fillId="0" borderId="0" xfId="0" applyNumberFormat="1" applyFont="1" applyAlignment="1" applyProtection="1">
      <alignment/>
      <protection locked="0"/>
    </xf>
    <xf numFmtId="0" fontId="10" fillId="0" borderId="0" xfId="0" applyNumberFormat="1" applyFont="1" applyAlignment="1">
      <alignment/>
    </xf>
    <xf numFmtId="0" fontId="8" fillId="0" borderId="10" xfId="0" applyNumberFormat="1" applyFont="1" applyBorder="1" applyAlignment="1">
      <alignment horizontal="centerContinuous"/>
    </xf>
    <xf numFmtId="0" fontId="6" fillId="0" borderId="10" xfId="0" applyNumberFormat="1" applyFont="1" applyBorder="1" applyAlignment="1">
      <alignment horizontal="centerContinuous"/>
    </xf>
    <xf numFmtId="165" fontId="6" fillId="0" borderId="0" xfId="0" applyNumberFormat="1" applyFont="1" applyAlignment="1">
      <alignment horizontal="center"/>
    </xf>
    <xf numFmtId="10" fontId="6" fillId="0" borderId="0" xfId="0" applyNumberFormat="1" applyFont="1" applyAlignment="1">
      <alignment/>
    </xf>
    <xf numFmtId="0" fontId="9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right"/>
    </xf>
    <xf numFmtId="0" fontId="7" fillId="0" borderId="0" xfId="0" applyNumberFormat="1" applyFont="1" applyAlignment="1" quotePrefix="1">
      <alignment/>
    </xf>
    <xf numFmtId="0" fontId="13" fillId="0" borderId="0" xfId="0" applyFont="1" applyAlignment="1">
      <alignment/>
    </xf>
    <xf numFmtId="0" fontId="6" fillId="0" borderId="0" xfId="0" applyNumberFormat="1" applyFont="1" applyFill="1" applyAlignment="1">
      <alignment/>
    </xf>
    <xf numFmtId="0" fontId="4" fillId="0" borderId="0" xfId="0" applyNumberFormat="1" applyFont="1" applyAlignment="1" applyProtection="1">
      <alignment/>
      <protection locked="0"/>
    </xf>
    <xf numFmtId="0" fontId="4" fillId="0" borderId="0" xfId="0" applyNumberFormat="1" applyFont="1" applyAlignment="1" applyProtection="1">
      <alignment/>
      <protection locked="0"/>
    </xf>
    <xf numFmtId="0" fontId="16" fillId="0" borderId="0" xfId="0" applyNumberFormat="1" applyFont="1" applyAlignment="1" applyProtection="1">
      <alignment/>
      <protection locked="0"/>
    </xf>
    <xf numFmtId="0" fontId="17" fillId="0" borderId="0" xfId="0" applyNumberFormat="1" applyFont="1" applyAlignment="1">
      <alignment/>
    </xf>
    <xf numFmtId="0" fontId="16" fillId="0" borderId="0" xfId="0" applyNumberFormat="1" applyFont="1" applyAlignment="1">
      <alignment horizontal="centerContinuous"/>
    </xf>
    <xf numFmtId="0" fontId="4" fillId="0" borderId="0" xfId="0" applyNumberFormat="1" applyFont="1" applyAlignment="1">
      <alignment horizontal="centerContinuous"/>
    </xf>
    <xf numFmtId="0" fontId="17" fillId="0" borderId="0" xfId="0" applyNumberFormat="1" applyFont="1" applyAlignment="1">
      <alignment horizontal="centerContinuous"/>
    </xf>
    <xf numFmtId="0" fontId="4" fillId="0" borderId="0" xfId="0" applyFont="1" applyAlignment="1">
      <alignment/>
    </xf>
    <xf numFmtId="0" fontId="4" fillId="0" borderId="0" xfId="0" applyNumberFormat="1" applyFont="1" applyAlignment="1" quotePrefix="1">
      <alignment horizontal="centerContinuous"/>
    </xf>
    <xf numFmtId="0" fontId="4" fillId="0" borderId="11" xfId="0" applyNumberFormat="1" applyFont="1" applyBorder="1" applyAlignment="1" applyProtection="1">
      <alignment/>
      <protection locked="0"/>
    </xf>
    <xf numFmtId="0" fontId="18" fillId="0" borderId="0" xfId="0" applyNumberFormat="1" applyFont="1" applyAlignment="1" applyProtection="1">
      <alignment/>
      <protection locked="0"/>
    </xf>
    <xf numFmtId="170" fontId="4" fillId="0" borderId="0" xfId="0" applyNumberFormat="1" applyFont="1" applyAlignment="1" applyProtection="1">
      <alignment/>
      <protection locked="0"/>
    </xf>
    <xf numFmtId="0" fontId="4" fillId="0" borderId="0" xfId="0" applyNumberFormat="1" applyFont="1" applyAlignment="1" applyProtection="1" quotePrefix="1">
      <alignment/>
      <protection locked="0"/>
    </xf>
    <xf numFmtId="0" fontId="17" fillId="0" borderId="0" xfId="0" applyNumberFormat="1" applyFont="1" applyAlignment="1" applyProtection="1">
      <alignment/>
      <protection locked="0"/>
    </xf>
    <xf numFmtId="171" fontId="4" fillId="0" borderId="0" xfId="0" applyNumberFormat="1" applyFont="1" applyAlignment="1" applyProtection="1">
      <alignment/>
      <protection locked="0"/>
    </xf>
    <xf numFmtId="0" fontId="19" fillId="0" borderId="0" xfId="0" applyFont="1" applyAlignment="1">
      <alignment/>
    </xf>
    <xf numFmtId="17" fontId="8" fillId="0" borderId="0" xfId="0" applyNumberFormat="1" applyFont="1" applyAlignment="1" quotePrefix="1">
      <alignment horizontal="centerContinuous"/>
    </xf>
    <xf numFmtId="0" fontId="18" fillId="0" borderId="0" xfId="0" applyNumberFormat="1" applyFont="1" applyAlignment="1">
      <alignment horizontal="centerContinuous"/>
    </xf>
    <xf numFmtId="0" fontId="17" fillId="0" borderId="0" xfId="0" applyNumberFormat="1" applyFont="1" applyAlignment="1" applyProtection="1">
      <alignment horizontal="right"/>
      <protection locked="0"/>
    </xf>
    <xf numFmtId="0" fontId="4" fillId="0" borderId="0" xfId="0" applyFont="1" applyAlignment="1">
      <alignment horizontal="right"/>
    </xf>
    <xf numFmtId="0" fontId="17" fillId="0" borderId="12" xfId="0" applyNumberFormat="1" applyFont="1" applyBorder="1" applyAlignment="1" applyProtection="1">
      <alignment/>
      <protection locked="0"/>
    </xf>
    <xf numFmtId="0" fontId="4" fillId="0" borderId="12" xfId="0" applyFont="1" applyBorder="1" applyAlignment="1">
      <alignment/>
    </xf>
    <xf numFmtId="171" fontId="4" fillId="0" borderId="12" xfId="0" applyNumberFormat="1" applyFont="1" applyBorder="1" applyAlignment="1" applyProtection="1">
      <alignment/>
      <protection locked="0"/>
    </xf>
    <xf numFmtId="171" fontId="4" fillId="0" borderId="0" xfId="0" applyNumberFormat="1" applyFont="1" applyAlignment="1">
      <alignment/>
    </xf>
    <xf numFmtId="171" fontId="17" fillId="0" borderId="0" xfId="0" applyNumberFormat="1" applyFont="1" applyAlignment="1" applyProtection="1">
      <alignment/>
      <protection locked="0"/>
    </xf>
    <xf numFmtId="10" fontId="4" fillId="0" borderId="0" xfId="0" applyNumberFormat="1" applyFont="1" applyAlignment="1">
      <alignment/>
    </xf>
    <xf numFmtId="170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right"/>
    </xf>
    <xf numFmtId="0" fontId="20" fillId="0" borderId="0" xfId="0" applyNumberFormat="1" applyFont="1" applyAlignment="1">
      <alignment/>
    </xf>
    <xf numFmtId="17" fontId="16" fillId="0" borderId="0" xfId="0" applyNumberFormat="1" applyFont="1" applyAlignment="1">
      <alignment horizontal="centerContinuous"/>
    </xf>
    <xf numFmtId="0" fontId="17" fillId="0" borderId="13" xfId="0" applyNumberFormat="1" applyFont="1" applyBorder="1" applyAlignment="1" applyProtection="1">
      <alignment/>
      <protection locked="0"/>
    </xf>
    <xf numFmtId="0" fontId="4" fillId="0" borderId="13" xfId="0" applyFont="1" applyBorder="1" applyAlignment="1">
      <alignment/>
    </xf>
    <xf numFmtId="0" fontId="20" fillId="0" borderId="0" xfId="0" applyFont="1" applyAlignment="1">
      <alignment/>
    </xf>
    <xf numFmtId="164" fontId="4" fillId="0" borderId="0" xfId="0" applyNumberFormat="1" applyFont="1" applyAlignment="1">
      <alignment/>
    </xf>
    <xf numFmtId="165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/>
    </xf>
    <xf numFmtId="0" fontId="6" fillId="0" borderId="0" xfId="0" applyNumberFormat="1" applyFont="1" applyAlignment="1" applyProtection="1">
      <alignment/>
      <protection locked="0"/>
    </xf>
    <xf numFmtId="10" fontId="6" fillId="0" borderId="0" xfId="0" applyNumberFormat="1" applyFont="1" applyAlignment="1" applyProtection="1">
      <alignment/>
      <protection locked="0"/>
    </xf>
    <xf numFmtId="0" fontId="7" fillId="0" borderId="0" xfId="0" applyFont="1" applyAlignment="1">
      <alignment/>
    </xf>
    <xf numFmtId="0" fontId="7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 applyProtection="1">
      <alignment/>
      <protection locked="0"/>
    </xf>
    <xf numFmtId="170" fontId="7" fillId="0" borderId="0" xfId="0" applyNumberFormat="1" applyFont="1" applyAlignment="1">
      <alignment/>
    </xf>
    <xf numFmtId="171" fontId="7" fillId="0" borderId="0" xfId="0" applyNumberFormat="1" applyFont="1" applyAlignment="1">
      <alignment/>
    </xf>
    <xf numFmtId="171" fontId="6" fillId="0" borderId="0" xfId="0" applyNumberFormat="1" applyFont="1" applyAlignment="1" applyProtection="1">
      <alignment/>
      <protection locked="0"/>
    </xf>
    <xf numFmtId="0" fontId="8" fillId="0" borderId="0" xfId="0" applyNumberFormat="1" applyFont="1" applyAlignment="1" applyProtection="1">
      <alignment/>
      <protection locked="0"/>
    </xf>
    <xf numFmtId="165" fontId="6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 horizontal="centerContinuous"/>
    </xf>
    <xf numFmtId="165" fontId="39" fillId="0" borderId="0" xfId="21" applyNumberFormat="1" applyFill="1" applyAlignment="1">
      <alignment/>
    </xf>
    <xf numFmtId="0" fontId="6" fillId="0" borderId="0" xfId="0" applyNumberFormat="1" applyFont="1" applyFill="1" applyAlignment="1">
      <alignment horizontal="right"/>
    </xf>
    <xf numFmtId="17" fontId="8" fillId="0" borderId="0" xfId="0" applyNumberFormat="1" applyFont="1" applyAlignment="1">
      <alignment horizontal="centerContinuous"/>
    </xf>
    <xf numFmtId="0" fontId="8" fillId="0" borderId="0" xfId="0" applyNumberFormat="1" applyFont="1" applyAlignment="1" quotePrefix="1">
      <alignment horizontal="centerContinuous"/>
    </xf>
    <xf numFmtId="0" fontId="21" fillId="0" borderId="0" xfId="0" applyNumberFormat="1" applyFont="1" applyAlignment="1" applyProtection="1">
      <alignment/>
      <protection locked="0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95"/>
  <sheetViews>
    <sheetView tabSelected="1" zoomScale="35" zoomScaleNormal="35" workbookViewId="0" topLeftCell="A1">
      <selection activeCell="A1" sqref="A1"/>
    </sheetView>
  </sheetViews>
  <sheetFormatPr defaultColWidth="9.6640625" defaultRowHeight="24.75" customHeight="1"/>
  <cols>
    <col min="1" max="1" width="46.21484375" style="1" customWidth="1"/>
    <col min="2" max="2" width="19.6640625" style="1" customWidth="1"/>
    <col min="3" max="3" width="16.6640625" style="1" customWidth="1"/>
    <col min="4" max="4" width="28.6640625" style="1" customWidth="1"/>
    <col min="5" max="5" width="13.6640625" style="1" customWidth="1"/>
    <col min="6" max="6" width="22.6640625" style="1" customWidth="1"/>
    <col min="7" max="7" width="9.6640625" style="1" customWidth="1"/>
    <col min="8" max="8" width="18.6640625" style="1" customWidth="1"/>
    <col min="9" max="9" width="14.6640625" style="1" customWidth="1"/>
    <col min="10" max="10" width="21.6640625" style="1" customWidth="1"/>
    <col min="11" max="11" width="9.6640625" style="1" customWidth="1"/>
    <col min="12" max="12" width="19.6640625" style="1" customWidth="1"/>
    <col min="13" max="13" width="28.99609375" style="1" customWidth="1"/>
    <col min="14" max="14" width="9.6640625" style="1" customWidth="1"/>
    <col min="15" max="15" width="15.10546875" style="1" customWidth="1"/>
    <col min="16" max="16384" width="9.6640625" style="1" customWidth="1"/>
  </cols>
  <sheetData>
    <row r="1" spans="1:15" ht="28.5" customHeight="1">
      <c r="A1" s="3"/>
      <c r="B1" s="2"/>
      <c r="C1" s="2"/>
      <c r="D1" s="2"/>
      <c r="E1" s="2"/>
      <c r="F1" s="6"/>
      <c r="G1" s="2"/>
      <c r="H1" s="2"/>
      <c r="I1" s="2"/>
      <c r="J1" s="2"/>
      <c r="K1" s="2"/>
      <c r="L1" s="2"/>
      <c r="M1" s="2"/>
      <c r="N1" s="2"/>
      <c r="O1" s="2"/>
    </row>
    <row r="2" spans="1:15" ht="30">
      <c r="A2" s="3"/>
      <c r="B2" s="3"/>
      <c r="C2" s="3"/>
      <c r="D2" s="3"/>
      <c r="E2" s="3"/>
      <c r="F2" s="4"/>
      <c r="G2" s="3"/>
      <c r="H2" s="3"/>
      <c r="I2" s="3"/>
      <c r="J2" s="3"/>
      <c r="K2" s="3"/>
      <c r="L2" s="3"/>
      <c r="M2" s="3"/>
      <c r="N2" s="3"/>
      <c r="O2" s="5"/>
    </row>
    <row r="3" spans="1:15" ht="30">
      <c r="A3" s="70"/>
      <c r="B3" s="6"/>
      <c r="C3" s="6"/>
      <c r="D3" s="6"/>
      <c r="E3" s="6"/>
      <c r="F3" s="70"/>
      <c r="G3" s="70"/>
      <c r="H3" s="6"/>
      <c r="I3" s="6"/>
      <c r="J3" s="6"/>
      <c r="K3" s="6"/>
      <c r="L3" s="6"/>
      <c r="M3" s="6"/>
      <c r="N3" s="5"/>
      <c r="O3" s="5"/>
    </row>
    <row r="4" spans="1:15" ht="30">
      <c r="A4" s="6" t="s">
        <v>2</v>
      </c>
      <c r="B4" s="6"/>
      <c r="C4" s="6"/>
      <c r="D4" s="6"/>
      <c r="E4" s="6"/>
      <c r="F4" s="6"/>
      <c r="G4" s="6"/>
      <c r="H4" s="6"/>
      <c r="I4" s="6"/>
      <c r="J4" s="5"/>
      <c r="K4" s="5"/>
      <c r="L4" s="5"/>
      <c r="M4" s="5"/>
      <c r="N4" s="5"/>
      <c r="O4" s="5"/>
    </row>
    <row r="5" spans="1:15" ht="30">
      <c r="A5" s="6" t="s">
        <v>3</v>
      </c>
      <c r="B5" s="6"/>
      <c r="C5" s="6"/>
      <c r="D5" s="6"/>
      <c r="E5" s="6"/>
      <c r="F5" s="6"/>
      <c r="G5" s="6"/>
      <c r="H5" s="6"/>
      <c r="I5" s="6"/>
      <c r="J5" s="5"/>
      <c r="K5" s="5"/>
      <c r="L5" s="5"/>
      <c r="M5" s="5"/>
      <c r="N5" s="5"/>
      <c r="O5" s="5"/>
    </row>
    <row r="6" spans="1:15" ht="30.75" thickBot="1">
      <c r="A6" s="6" t="s">
        <v>137</v>
      </c>
      <c r="B6" s="6"/>
      <c r="C6" s="6"/>
      <c r="D6" s="6"/>
      <c r="E6" s="6"/>
      <c r="F6" s="6"/>
      <c r="G6" s="6"/>
      <c r="H6" s="6"/>
      <c r="I6" s="6"/>
      <c r="J6" s="5"/>
      <c r="K6" s="5"/>
      <c r="L6" s="5"/>
      <c r="M6" s="5"/>
      <c r="N6" s="5"/>
      <c r="O6" s="5" t="s">
        <v>0</v>
      </c>
    </row>
    <row r="7" spans="1:15" ht="30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30">
      <c r="A8" s="9"/>
      <c r="B8" s="10" t="s">
        <v>36</v>
      </c>
      <c r="C8" s="3"/>
      <c r="D8" s="10" t="s">
        <v>38</v>
      </c>
      <c r="E8" s="3"/>
      <c r="F8" s="3"/>
      <c r="G8" s="3"/>
      <c r="H8" s="3"/>
      <c r="I8" s="3"/>
      <c r="J8" s="3"/>
      <c r="K8" s="3"/>
      <c r="L8" s="10" t="s">
        <v>45</v>
      </c>
      <c r="M8" s="10" t="s">
        <v>52</v>
      </c>
      <c r="N8" s="3"/>
      <c r="O8" s="3"/>
    </row>
    <row r="9" spans="1:15" ht="30">
      <c r="A9" s="3"/>
      <c r="B9" s="10" t="s">
        <v>37</v>
      </c>
      <c r="C9" s="3"/>
      <c r="D9" s="10" t="s">
        <v>39</v>
      </c>
      <c r="E9" s="3"/>
      <c r="F9" s="10" t="s">
        <v>40</v>
      </c>
      <c r="G9" s="3"/>
      <c r="H9" s="10" t="s">
        <v>44</v>
      </c>
      <c r="I9" s="3"/>
      <c r="J9" s="10" t="s">
        <v>48</v>
      </c>
      <c r="K9" s="3"/>
      <c r="L9" s="10" t="s">
        <v>51</v>
      </c>
      <c r="M9" s="10" t="s">
        <v>53</v>
      </c>
      <c r="N9" s="3"/>
      <c r="O9" s="3"/>
    </row>
    <row r="10" spans="1:15" ht="30">
      <c r="A10" s="3"/>
      <c r="B10" s="3"/>
      <c r="C10" s="3"/>
      <c r="D10" s="3"/>
      <c r="E10" s="11"/>
      <c r="F10" s="11"/>
      <c r="G10" s="3"/>
      <c r="H10" s="3"/>
      <c r="I10" s="3"/>
      <c r="J10" s="12"/>
      <c r="K10" s="3"/>
      <c r="L10" s="3"/>
      <c r="M10" s="11"/>
      <c r="N10" s="3"/>
      <c r="O10" s="3"/>
    </row>
    <row r="11" spans="1:15" ht="30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30">
      <c r="A12" s="9" t="s">
        <v>4</v>
      </c>
      <c r="B12" s="3"/>
      <c r="C12" s="3"/>
      <c r="D12" s="3"/>
      <c r="E12" s="13"/>
      <c r="F12" s="12"/>
      <c r="G12" s="12"/>
      <c r="H12" s="3"/>
      <c r="I12" s="3"/>
      <c r="J12" s="13"/>
      <c r="K12" s="3"/>
      <c r="L12" s="3"/>
      <c r="M12" s="12"/>
      <c r="N12" s="3"/>
      <c r="O12" s="3"/>
    </row>
    <row r="13" spans="1:15" ht="30">
      <c r="A13" s="3"/>
      <c r="B13" s="3"/>
      <c r="C13" s="3"/>
      <c r="D13" s="3"/>
      <c r="E13" s="3"/>
      <c r="F13" s="12"/>
      <c r="G13" s="12"/>
      <c r="H13" s="3"/>
      <c r="I13" s="3"/>
      <c r="J13" s="3"/>
      <c r="K13" s="3"/>
      <c r="L13" s="3"/>
      <c r="M13" s="12"/>
      <c r="N13" s="3"/>
      <c r="O13" s="12"/>
    </row>
    <row r="14" spans="1:15" ht="30">
      <c r="A14" s="3" t="s">
        <v>5</v>
      </c>
      <c r="B14" s="11">
        <v>11</v>
      </c>
      <c r="C14" s="3"/>
      <c r="D14" s="3"/>
      <c r="E14" s="3"/>
      <c r="F14" s="12"/>
      <c r="G14" s="12"/>
      <c r="H14" s="3"/>
      <c r="I14" s="3"/>
      <c r="J14" s="13"/>
      <c r="K14" s="3"/>
      <c r="L14" s="10" t="s">
        <v>41</v>
      </c>
      <c r="M14" s="11">
        <f>SUM(B14:L14)</f>
        <v>11</v>
      </c>
      <c r="N14" s="3"/>
      <c r="O14" s="3" t="s">
        <v>55</v>
      </c>
    </row>
    <row r="15" spans="1:15" ht="30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12"/>
    </row>
    <row r="16" spans="1:15" ht="30">
      <c r="A16" s="3" t="s">
        <v>6</v>
      </c>
      <c r="B16" s="3"/>
      <c r="C16" s="3"/>
      <c r="D16" s="3"/>
      <c r="E16" s="12"/>
      <c r="F16" s="12"/>
      <c r="G16" s="3"/>
      <c r="H16" s="3"/>
      <c r="I16" s="3"/>
      <c r="J16" s="12"/>
      <c r="K16" s="3"/>
      <c r="L16" s="3"/>
      <c r="M16" s="12"/>
      <c r="N16" s="3"/>
      <c r="O16" s="3"/>
    </row>
    <row r="17" spans="1:15" ht="30">
      <c r="A17" s="3" t="s">
        <v>7</v>
      </c>
      <c r="B17" s="12">
        <v>0.3774</v>
      </c>
      <c r="C17" s="12"/>
      <c r="D17" s="12">
        <v>0.4023</v>
      </c>
      <c r="E17" s="12"/>
      <c r="F17" s="12">
        <v>-0.05998</v>
      </c>
      <c r="G17" s="12"/>
      <c r="H17" s="12">
        <v>0</v>
      </c>
      <c r="I17" s="12"/>
      <c r="J17" s="12">
        <v>-0.00228</v>
      </c>
      <c r="K17" s="12"/>
      <c r="L17" s="12">
        <f>SUM(D17:J17)</f>
        <v>0.34004</v>
      </c>
      <c r="M17" s="12">
        <f>B17+L17</f>
        <v>0.7174400000000001</v>
      </c>
      <c r="N17" s="3"/>
      <c r="O17" s="12" t="s">
        <v>56</v>
      </c>
    </row>
    <row r="18" spans="1:15" ht="30">
      <c r="A18" s="3" t="s">
        <v>8</v>
      </c>
      <c r="B18" s="12">
        <v>0.34858</v>
      </c>
      <c r="C18" s="12"/>
      <c r="D18" s="12">
        <f>D17</f>
        <v>0.4023</v>
      </c>
      <c r="E18" s="12"/>
      <c r="F18" s="12">
        <f>F17</f>
        <v>-0.05998</v>
      </c>
      <c r="G18" s="12"/>
      <c r="H18" s="12">
        <f>H17</f>
        <v>0</v>
      </c>
      <c r="I18" s="12"/>
      <c r="J18" s="12">
        <f>J17</f>
        <v>-0.00228</v>
      </c>
      <c r="K18" s="12"/>
      <c r="L18" s="12">
        <f>SUM(D18:J18)</f>
        <v>0.34004</v>
      </c>
      <c r="M18" s="12">
        <f>B18+L18</f>
        <v>0.68862</v>
      </c>
      <c r="N18" s="3"/>
      <c r="O18" s="3" t="s">
        <v>56</v>
      </c>
    </row>
    <row r="19" spans="1:15" ht="30">
      <c r="A19" s="3"/>
      <c r="B19" s="12"/>
      <c r="C19" s="12"/>
      <c r="D19" s="71"/>
      <c r="E19" s="12"/>
      <c r="F19" s="12"/>
      <c r="G19" s="12"/>
      <c r="H19" s="12"/>
      <c r="I19" s="12"/>
      <c r="J19" s="12"/>
      <c r="K19" s="12"/>
      <c r="L19" s="12"/>
      <c r="M19" s="12"/>
      <c r="N19" s="3"/>
      <c r="O19" s="3"/>
    </row>
    <row r="20" spans="1:15" ht="30">
      <c r="A20" s="3" t="s">
        <v>126</v>
      </c>
      <c r="B20" s="12">
        <v>0.04595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>
        <f>+B20</f>
        <v>0.04595</v>
      </c>
      <c r="N20" s="3"/>
      <c r="O20" s="3" t="s">
        <v>56</v>
      </c>
    </row>
    <row r="21" spans="1:15" ht="30">
      <c r="A21" s="3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3"/>
      <c r="O21" s="3"/>
    </row>
    <row r="22" spans="1:15" ht="30">
      <c r="A22" s="9" t="s">
        <v>64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30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30">
      <c r="A24" s="3" t="s">
        <v>5</v>
      </c>
      <c r="B24" s="11">
        <v>14.1</v>
      </c>
      <c r="C24" s="3"/>
      <c r="D24" s="3"/>
      <c r="E24" s="11"/>
      <c r="F24" s="11"/>
      <c r="G24" s="3"/>
      <c r="H24" s="3"/>
      <c r="I24" s="3"/>
      <c r="J24" s="12"/>
      <c r="K24" s="3"/>
      <c r="L24" s="10" t="s">
        <v>41</v>
      </c>
      <c r="M24" s="11">
        <f>SUM(B24:L24)</f>
        <v>14.1</v>
      </c>
      <c r="N24" s="3"/>
      <c r="O24" s="3" t="s">
        <v>55</v>
      </c>
    </row>
    <row r="25" spans="1:15" ht="30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12"/>
    </row>
    <row r="26" spans="1:15" ht="30">
      <c r="A26" s="3" t="s">
        <v>6</v>
      </c>
      <c r="B26" s="3"/>
      <c r="C26" s="3"/>
      <c r="D26" s="3"/>
      <c r="E26" s="12"/>
      <c r="F26" s="12"/>
      <c r="G26" s="12"/>
      <c r="H26" s="3"/>
      <c r="I26" s="3"/>
      <c r="J26" s="12"/>
      <c r="K26" s="3"/>
      <c r="L26" s="3"/>
      <c r="M26" s="12"/>
      <c r="N26" s="3"/>
      <c r="O26" s="3"/>
    </row>
    <row r="27" spans="1:15" ht="30">
      <c r="A27" s="3" t="s">
        <v>9</v>
      </c>
      <c r="B27" s="12">
        <v>0.27815</v>
      </c>
      <c r="C27" s="12"/>
      <c r="D27" s="12">
        <v>0.18354</v>
      </c>
      <c r="E27" s="12"/>
      <c r="F27" s="12">
        <v>-0.04509</v>
      </c>
      <c r="G27" s="12"/>
      <c r="H27" s="12">
        <v>0</v>
      </c>
      <c r="I27" s="12"/>
      <c r="J27" s="12">
        <v>-0.00228</v>
      </c>
      <c r="K27" s="12"/>
      <c r="L27" s="12">
        <f>SUM(D27:J27)</f>
        <v>0.13617</v>
      </c>
      <c r="M27" s="12">
        <f>B27+L27</f>
        <v>0.41432</v>
      </c>
      <c r="N27" s="12"/>
      <c r="O27" s="12" t="s">
        <v>56</v>
      </c>
    </row>
    <row r="28" spans="1:15" ht="30">
      <c r="A28" s="3" t="s">
        <v>65</v>
      </c>
      <c r="B28" s="12">
        <v>0.24005</v>
      </c>
      <c r="C28" s="12"/>
      <c r="D28" s="12">
        <f>D27</f>
        <v>0.18354</v>
      </c>
      <c r="E28" s="12"/>
      <c r="F28" s="12">
        <f>F27</f>
        <v>-0.04509</v>
      </c>
      <c r="G28" s="12"/>
      <c r="H28" s="12">
        <f>$H$17</f>
        <v>0</v>
      </c>
      <c r="I28" s="12"/>
      <c r="J28" s="12">
        <f>$J$17</f>
        <v>-0.00228</v>
      </c>
      <c r="K28" s="12"/>
      <c r="L28" s="12">
        <f>SUM(D28:J28)</f>
        <v>0.13617</v>
      </c>
      <c r="M28" s="12">
        <f>B28+L28</f>
        <v>0.37622</v>
      </c>
      <c r="N28" s="12"/>
      <c r="O28" s="12" t="s">
        <v>56</v>
      </c>
    </row>
    <row r="29" spans="1:15" ht="30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5" ht="30">
      <c r="A30" s="9" t="s">
        <v>66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ht="30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30">
      <c r="A32" s="3" t="s">
        <v>5</v>
      </c>
      <c r="B32" s="11">
        <v>14</v>
      </c>
      <c r="C32" s="3"/>
      <c r="D32" s="3"/>
      <c r="E32" s="11"/>
      <c r="F32" s="11"/>
      <c r="G32" s="3"/>
      <c r="H32" s="3"/>
      <c r="I32" s="3"/>
      <c r="J32" s="12"/>
      <c r="K32" s="3"/>
      <c r="L32" s="10" t="s">
        <v>41</v>
      </c>
      <c r="M32" s="11">
        <f>SUM(B32:L32)</f>
        <v>14</v>
      </c>
      <c r="N32" s="3"/>
      <c r="O32" s="3" t="s">
        <v>55</v>
      </c>
    </row>
    <row r="33" spans="1:15" ht="30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12"/>
    </row>
    <row r="34" spans="1:15" ht="30">
      <c r="A34" s="3" t="s">
        <v>6</v>
      </c>
      <c r="B34" s="3"/>
      <c r="C34" s="3"/>
      <c r="D34" s="3"/>
      <c r="E34" s="12"/>
      <c r="F34" s="12"/>
      <c r="G34" s="12"/>
      <c r="H34" s="3"/>
      <c r="I34" s="3"/>
      <c r="J34" s="12"/>
      <c r="K34" s="3"/>
      <c r="L34" s="3"/>
      <c r="M34" s="12"/>
      <c r="N34" s="3"/>
      <c r="O34" s="3"/>
    </row>
    <row r="35" spans="1:15" ht="30">
      <c r="A35" s="3" t="s">
        <v>9</v>
      </c>
      <c r="B35" s="12">
        <v>0.27815</v>
      </c>
      <c r="C35" s="12"/>
      <c r="D35" s="12">
        <v>0.37034</v>
      </c>
      <c r="E35" s="12"/>
      <c r="F35" s="12">
        <v>-0.0385</v>
      </c>
      <c r="G35" s="12"/>
      <c r="H35" s="12">
        <v>0</v>
      </c>
      <c r="I35" s="12"/>
      <c r="J35" s="12">
        <v>-0.00228</v>
      </c>
      <c r="K35" s="12"/>
      <c r="L35" s="12">
        <f>SUM(D35:J35)</f>
        <v>0.32956</v>
      </c>
      <c r="M35" s="12">
        <f>B35+L35</f>
        <v>0.60771</v>
      </c>
      <c r="N35" s="12"/>
      <c r="O35" s="12" t="s">
        <v>56</v>
      </c>
    </row>
    <row r="36" spans="1:15" ht="30">
      <c r="A36" s="3" t="s">
        <v>10</v>
      </c>
      <c r="B36" s="12">
        <v>0.24005</v>
      </c>
      <c r="C36" s="12"/>
      <c r="D36" s="12">
        <f>D35</f>
        <v>0.37034</v>
      </c>
      <c r="E36" s="12"/>
      <c r="F36" s="12">
        <f>F35</f>
        <v>-0.0385</v>
      </c>
      <c r="G36" s="12"/>
      <c r="H36" s="12">
        <f>$H$17</f>
        <v>0</v>
      </c>
      <c r="I36" s="12"/>
      <c r="J36" s="12">
        <f>$J$17</f>
        <v>-0.00228</v>
      </c>
      <c r="K36" s="12"/>
      <c r="L36" s="12">
        <f>SUM(D36:J36)</f>
        <v>0.32956</v>
      </c>
      <c r="M36" s="12">
        <f>B36+L36</f>
        <v>0.5696100000000001</v>
      </c>
      <c r="N36" s="12"/>
      <c r="O36" s="12" t="s">
        <v>56</v>
      </c>
    </row>
    <row r="37" spans="1:15" ht="30">
      <c r="A37" s="3" t="s">
        <v>59</v>
      </c>
      <c r="B37" s="12">
        <v>0.21519</v>
      </c>
      <c r="C37" s="12"/>
      <c r="D37" s="12">
        <f>D36</f>
        <v>0.37034</v>
      </c>
      <c r="E37" s="12"/>
      <c r="F37" s="12">
        <f>F36</f>
        <v>-0.0385</v>
      </c>
      <c r="G37" s="12"/>
      <c r="H37" s="12">
        <f>$H$17</f>
        <v>0</v>
      </c>
      <c r="I37" s="12"/>
      <c r="J37" s="12">
        <f>$J$17</f>
        <v>-0.00228</v>
      </c>
      <c r="K37" s="12"/>
      <c r="L37" s="12">
        <f>SUM(D37:J37)</f>
        <v>0.32956</v>
      </c>
      <c r="M37" s="12">
        <f>B37+L37</f>
        <v>0.5447500000000001</v>
      </c>
      <c r="N37" s="12"/>
      <c r="O37" s="12" t="s">
        <v>56</v>
      </c>
    </row>
    <row r="38" spans="1:15" ht="30">
      <c r="A38" s="3"/>
      <c r="B38" s="3"/>
      <c r="C38" s="3"/>
      <c r="D38" s="3"/>
      <c r="E38" s="12"/>
      <c r="F38" s="12"/>
      <c r="G38" s="12"/>
      <c r="H38" s="3"/>
      <c r="I38" s="3"/>
      <c r="J38" s="12"/>
      <c r="K38" s="3"/>
      <c r="L38" s="3"/>
      <c r="M38" s="12"/>
      <c r="N38" s="3"/>
      <c r="O38" s="3"/>
    </row>
    <row r="39" spans="1:15" ht="30">
      <c r="A39" s="9" t="s">
        <v>67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t="30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ht="30">
      <c r="A41" s="3" t="s">
        <v>5</v>
      </c>
      <c r="B41" s="11">
        <v>20</v>
      </c>
      <c r="C41" s="3"/>
      <c r="D41" s="3"/>
      <c r="E41" s="11"/>
      <c r="F41" s="11"/>
      <c r="G41" s="3"/>
      <c r="H41" s="3"/>
      <c r="I41" s="3"/>
      <c r="J41" s="12"/>
      <c r="K41" s="3"/>
      <c r="L41" s="10" t="s">
        <v>41</v>
      </c>
      <c r="M41" s="11">
        <f>SUM(B41:L41)</f>
        <v>20</v>
      </c>
      <c r="N41" s="3"/>
      <c r="O41" s="3" t="s">
        <v>55</v>
      </c>
    </row>
    <row r="42" spans="1:15" ht="30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12"/>
    </row>
    <row r="43" spans="1:15" ht="30">
      <c r="A43" s="3" t="s">
        <v>6</v>
      </c>
      <c r="B43" s="3"/>
      <c r="C43" s="3"/>
      <c r="D43" s="3"/>
      <c r="E43" s="12"/>
      <c r="F43" s="12"/>
      <c r="G43" s="12"/>
      <c r="H43" s="3"/>
      <c r="I43" s="3"/>
      <c r="J43" s="12"/>
      <c r="K43" s="3"/>
      <c r="L43" s="3"/>
      <c r="M43" s="12"/>
      <c r="N43" s="3"/>
      <c r="O43" s="3"/>
    </row>
    <row r="44" spans="1:15" ht="30">
      <c r="A44" s="3" t="s">
        <v>9</v>
      </c>
      <c r="B44" s="12">
        <v>0.39981</v>
      </c>
      <c r="C44" s="12"/>
      <c r="D44" s="12">
        <v>0.28497</v>
      </c>
      <c r="E44" s="12"/>
      <c r="F44" s="12">
        <v>-0.02631</v>
      </c>
      <c r="G44" s="12"/>
      <c r="H44" s="12">
        <v>0</v>
      </c>
      <c r="I44" s="12"/>
      <c r="J44" s="12">
        <v>-0.00228</v>
      </c>
      <c r="K44" s="12"/>
      <c r="L44" s="12">
        <f>SUM(D44:J44)</f>
        <v>0.25638</v>
      </c>
      <c r="M44" s="12">
        <f>B44+L44</f>
        <v>0.65619</v>
      </c>
      <c r="N44" s="12"/>
      <c r="O44" s="12" t="s">
        <v>56</v>
      </c>
    </row>
    <row r="45" spans="1:15" ht="30">
      <c r="A45" s="3" t="s">
        <v>10</v>
      </c>
      <c r="B45" s="12">
        <v>0.2454</v>
      </c>
      <c r="C45" s="12"/>
      <c r="D45" s="12">
        <f>D44</f>
        <v>0.28497</v>
      </c>
      <c r="E45" s="12"/>
      <c r="F45" s="12">
        <f>F44</f>
        <v>-0.02631</v>
      </c>
      <c r="G45" s="12"/>
      <c r="H45" s="12">
        <f>$H$17</f>
        <v>0</v>
      </c>
      <c r="I45" s="12"/>
      <c r="J45" s="12">
        <f>$J$17</f>
        <v>-0.00228</v>
      </c>
      <c r="K45" s="12"/>
      <c r="L45" s="12">
        <f>SUM(D45:J45)</f>
        <v>0.25638</v>
      </c>
      <c r="M45" s="12">
        <f>B45+L45</f>
        <v>0.50178</v>
      </c>
      <c r="N45" s="12"/>
      <c r="O45" s="12" t="s">
        <v>56</v>
      </c>
    </row>
    <row r="46" spans="1:15" ht="30">
      <c r="A46" s="3" t="s">
        <v>11</v>
      </c>
      <c r="B46" s="12">
        <v>0.19654</v>
      </c>
      <c r="C46" s="12"/>
      <c r="D46" s="12">
        <f>D45</f>
        <v>0.28497</v>
      </c>
      <c r="E46" s="12"/>
      <c r="F46" s="12">
        <f>F45</f>
        <v>-0.02631</v>
      </c>
      <c r="G46" s="12"/>
      <c r="H46" s="12">
        <f>$H$17</f>
        <v>0</v>
      </c>
      <c r="I46" s="12"/>
      <c r="J46" s="12">
        <f>$J$17</f>
        <v>-0.00228</v>
      </c>
      <c r="K46" s="12"/>
      <c r="L46" s="12">
        <f>SUM(D46:J46)</f>
        <v>0.25638</v>
      </c>
      <c r="M46" s="12">
        <f>B46+L46</f>
        <v>0.45292</v>
      </c>
      <c r="N46" s="12"/>
      <c r="O46" s="12" t="s">
        <v>56</v>
      </c>
    </row>
    <row r="47" spans="1:15" ht="30">
      <c r="A47" s="3" t="s">
        <v>12</v>
      </c>
      <c r="B47" s="12">
        <v>0.15641</v>
      </c>
      <c r="C47" s="12"/>
      <c r="D47" s="12">
        <f>D46</f>
        <v>0.28497</v>
      </c>
      <c r="E47" s="12"/>
      <c r="F47" s="12">
        <f>F46</f>
        <v>-0.02631</v>
      </c>
      <c r="G47" s="12"/>
      <c r="H47" s="12">
        <f>$H$17</f>
        <v>0</v>
      </c>
      <c r="I47" s="12"/>
      <c r="J47" s="12">
        <f>$J$17</f>
        <v>-0.00228</v>
      </c>
      <c r="K47" s="12"/>
      <c r="L47" s="12">
        <f>SUM(D47:J47)</f>
        <v>0.25638</v>
      </c>
      <c r="M47" s="12">
        <f>B47+L47</f>
        <v>0.41279</v>
      </c>
      <c r="N47" s="12"/>
      <c r="O47" s="12" t="s">
        <v>56</v>
      </c>
    </row>
    <row r="48" spans="1:15" ht="30">
      <c r="A48" s="3"/>
      <c r="B48" s="3"/>
      <c r="C48" s="3"/>
      <c r="D48" s="3"/>
      <c r="E48" s="12"/>
      <c r="F48" s="12"/>
      <c r="G48" s="12"/>
      <c r="H48" s="3"/>
      <c r="I48" s="3"/>
      <c r="J48" s="12"/>
      <c r="K48" s="3"/>
      <c r="L48" s="3"/>
      <c r="M48" s="12"/>
      <c r="N48" s="3"/>
      <c r="O48" s="3"/>
    </row>
    <row r="49" spans="1:15" ht="30">
      <c r="A49" s="9" t="s">
        <v>118</v>
      </c>
      <c r="B49" s="3"/>
      <c r="C49" s="3"/>
      <c r="D49" s="3"/>
      <c r="E49" s="12"/>
      <c r="F49" s="12"/>
      <c r="G49" s="12"/>
      <c r="H49" s="3"/>
      <c r="I49" s="3"/>
      <c r="J49" s="12"/>
      <c r="K49" s="3"/>
      <c r="L49" s="3"/>
      <c r="M49" s="12"/>
      <c r="N49" s="3"/>
      <c r="O49" s="3"/>
    </row>
    <row r="50" spans="1:15" ht="30">
      <c r="A50" s="3"/>
      <c r="B50" s="3"/>
      <c r="C50" s="3"/>
      <c r="D50" s="3"/>
      <c r="E50" s="12"/>
      <c r="F50" s="12"/>
      <c r="G50" s="12"/>
      <c r="H50" s="3"/>
      <c r="I50" s="3"/>
      <c r="J50" s="12"/>
      <c r="K50" s="3"/>
      <c r="L50" s="3"/>
      <c r="M50" s="12"/>
      <c r="N50" s="3"/>
      <c r="O50" s="3"/>
    </row>
    <row r="51" spans="1:15" ht="30">
      <c r="A51" s="3"/>
      <c r="B51" s="11"/>
      <c r="C51" s="3"/>
      <c r="D51" s="3"/>
      <c r="E51" s="3"/>
      <c r="F51" s="12"/>
      <c r="G51" s="12"/>
      <c r="H51" s="3"/>
      <c r="I51" s="3"/>
      <c r="J51" s="13"/>
      <c r="K51" s="3"/>
      <c r="L51" s="10"/>
      <c r="M51" s="11"/>
      <c r="N51" s="3"/>
      <c r="O51" s="3"/>
    </row>
    <row r="52" spans="1:15" ht="30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12"/>
    </row>
    <row r="53" spans="1:15" ht="30">
      <c r="A53" s="3" t="s">
        <v>132</v>
      </c>
      <c r="B53" s="3"/>
      <c r="C53" s="3"/>
      <c r="D53" s="3"/>
      <c r="E53" s="12"/>
      <c r="F53" s="12"/>
      <c r="G53" s="3"/>
      <c r="H53" s="3"/>
      <c r="I53" s="3"/>
      <c r="J53" s="12"/>
      <c r="K53" s="3"/>
      <c r="L53" s="3"/>
      <c r="M53" s="12"/>
      <c r="N53" s="3"/>
      <c r="O53" s="3"/>
    </row>
    <row r="54" spans="1:15" ht="30">
      <c r="A54" s="3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3"/>
      <c r="O54" s="12"/>
    </row>
    <row r="55" spans="1:15" ht="30">
      <c r="A55" s="3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3"/>
      <c r="O55" s="3"/>
    </row>
    <row r="56" spans="1:15" ht="30">
      <c r="A56" s="3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3"/>
      <c r="O56" s="3"/>
    </row>
    <row r="57" spans="1:15" ht="30">
      <c r="A57" s="3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3"/>
      <c r="O57" s="3"/>
    </row>
    <row r="58" spans="1:15" ht="30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12"/>
    </row>
    <row r="59" spans="1:15" ht="30">
      <c r="A59" s="9" t="s">
        <v>119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15" ht="30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1:15" ht="30">
      <c r="A61" s="3"/>
      <c r="B61" s="11"/>
      <c r="C61" s="3"/>
      <c r="D61" s="3"/>
      <c r="E61" s="11"/>
      <c r="F61" s="11"/>
      <c r="G61" s="3"/>
      <c r="H61" s="3"/>
      <c r="I61" s="3"/>
      <c r="J61" s="12"/>
      <c r="K61" s="3"/>
      <c r="L61" s="10"/>
      <c r="M61" s="11"/>
      <c r="N61" s="3"/>
      <c r="O61" s="3"/>
    </row>
    <row r="62" spans="1:15" ht="30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12"/>
    </row>
    <row r="63" spans="1:15" ht="30">
      <c r="A63" s="3" t="s">
        <v>133</v>
      </c>
      <c r="B63" s="3"/>
      <c r="C63" s="3"/>
      <c r="D63" s="3"/>
      <c r="E63" s="12"/>
      <c r="F63" s="12"/>
      <c r="G63" s="12"/>
      <c r="H63" s="3"/>
      <c r="I63" s="3"/>
      <c r="J63" s="12"/>
      <c r="K63" s="3"/>
      <c r="L63" s="3"/>
      <c r="M63" s="12"/>
      <c r="N63" s="3"/>
      <c r="O63" s="3"/>
    </row>
    <row r="64" spans="1:15" ht="30">
      <c r="A64" s="3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</row>
    <row r="65" spans="1:15" ht="30">
      <c r="A65" s="3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</row>
    <row r="66" spans="1:15" ht="30">
      <c r="A66" s="3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</row>
    <row r="67" spans="1:15" ht="30">
      <c r="A67" s="3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</row>
    <row r="68" spans="1:15" ht="30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1:15" ht="30">
      <c r="A69" s="9" t="s">
        <v>13</v>
      </c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1:15" ht="30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1:15" ht="30">
      <c r="A71" s="3" t="s">
        <v>14</v>
      </c>
      <c r="B71" s="11">
        <v>12.28</v>
      </c>
      <c r="C71" s="3"/>
      <c r="D71" s="12">
        <v>0.18958</v>
      </c>
      <c r="E71" s="3"/>
      <c r="F71" s="12">
        <v>0.00593</v>
      </c>
      <c r="G71" s="3"/>
      <c r="H71" s="12">
        <v>0</v>
      </c>
      <c r="I71" s="3"/>
      <c r="J71" s="12">
        <v>-0.00228</v>
      </c>
      <c r="K71" s="3"/>
      <c r="L71" s="11">
        <f>ROUND((SUM(D71:J71)*18),2)</f>
        <v>3.48</v>
      </c>
      <c r="M71" s="11">
        <f>ROUND(+B71+L71,2)</f>
        <v>15.76</v>
      </c>
      <c r="N71" s="3"/>
      <c r="O71" s="3" t="s">
        <v>55</v>
      </c>
    </row>
    <row r="72" spans="1:15" ht="30">
      <c r="A72" s="3"/>
      <c r="B72" s="11"/>
      <c r="C72" s="3"/>
      <c r="D72" s="12"/>
      <c r="E72" s="3"/>
      <c r="F72" s="12"/>
      <c r="G72" s="3"/>
      <c r="H72" s="12"/>
      <c r="I72" s="3"/>
      <c r="J72" s="12"/>
      <c r="K72" s="3"/>
      <c r="L72" s="11"/>
      <c r="M72" s="11"/>
      <c r="N72" s="3"/>
      <c r="O72" s="3"/>
    </row>
    <row r="73" spans="1:15" ht="30">
      <c r="A73" s="3"/>
      <c r="B73" s="11"/>
      <c r="C73" s="3"/>
      <c r="D73" s="12"/>
      <c r="E73" s="3"/>
      <c r="F73" s="12"/>
      <c r="G73" s="3"/>
      <c r="H73" s="12"/>
      <c r="I73" s="3"/>
      <c r="J73" s="12"/>
      <c r="K73" s="3"/>
      <c r="L73" s="11"/>
      <c r="M73" s="11"/>
      <c r="N73" s="3"/>
      <c r="O73" s="3"/>
    </row>
    <row r="74" spans="1:15" ht="30">
      <c r="A74" s="22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1:15" ht="30">
      <c r="A75" s="22"/>
      <c r="B75" s="3"/>
      <c r="C75" s="3"/>
      <c r="D75" s="3"/>
      <c r="E75" s="3"/>
      <c r="F75" s="3" t="s">
        <v>139</v>
      </c>
      <c r="G75" s="3"/>
      <c r="H75" s="3"/>
      <c r="I75" s="3"/>
      <c r="J75" s="3"/>
      <c r="K75" s="3"/>
      <c r="L75" s="3"/>
      <c r="M75" s="3"/>
      <c r="N75" s="3"/>
      <c r="O75" s="3"/>
    </row>
    <row r="76" spans="1:15" ht="30">
      <c r="A76" s="3" t="s">
        <v>138</v>
      </c>
      <c r="B76" s="3"/>
      <c r="C76" s="3"/>
      <c r="D76" s="3"/>
      <c r="E76" s="3"/>
      <c r="F76" s="3" t="s">
        <v>140</v>
      </c>
      <c r="G76" s="3"/>
      <c r="H76" s="3"/>
      <c r="I76" s="3"/>
      <c r="J76" s="3"/>
      <c r="K76" s="3"/>
      <c r="L76" s="3"/>
      <c r="M76" s="3"/>
      <c r="N76" s="3"/>
      <c r="O76" s="3"/>
    </row>
    <row r="77" spans="1:15" ht="30">
      <c r="A77" s="3"/>
      <c r="B77" s="3"/>
      <c r="C77" s="3"/>
      <c r="D77" s="3"/>
      <c r="E77" s="3"/>
      <c r="F77" s="21" t="s">
        <v>127</v>
      </c>
      <c r="G77" s="3"/>
      <c r="H77" s="3"/>
      <c r="I77" s="3"/>
      <c r="J77" s="3"/>
      <c r="K77" s="3"/>
      <c r="L77" s="3"/>
      <c r="M77" s="3"/>
      <c r="N77" s="3"/>
      <c r="O77" s="3"/>
    </row>
    <row r="78" spans="1:15" ht="30">
      <c r="A78" s="3"/>
      <c r="B78" s="3"/>
      <c r="C78" s="3"/>
      <c r="D78" s="3"/>
      <c r="E78" s="3"/>
      <c r="F78" s="21"/>
      <c r="G78" s="3"/>
      <c r="H78" s="3"/>
      <c r="I78" s="3"/>
      <c r="J78" s="3"/>
      <c r="K78" s="3"/>
      <c r="L78" s="3"/>
      <c r="M78" s="3"/>
      <c r="N78" s="3"/>
      <c r="O78" s="3"/>
    </row>
    <row r="79" spans="1:15" ht="36.75">
      <c r="A79" s="3"/>
      <c r="B79" s="3"/>
      <c r="C79" s="3"/>
      <c r="D79" s="3"/>
      <c r="E79" s="3"/>
      <c r="F79" s="14"/>
      <c r="G79" s="3"/>
      <c r="H79" s="3"/>
      <c r="I79" s="3"/>
      <c r="J79" s="3"/>
      <c r="K79" s="3"/>
      <c r="L79" s="3"/>
      <c r="M79" s="3"/>
      <c r="N79" s="3"/>
      <c r="O79" s="3"/>
    </row>
    <row r="80" spans="1:15" ht="30">
      <c r="A80" s="3"/>
      <c r="B80" s="3"/>
      <c r="C80" s="3"/>
      <c r="D80" s="3"/>
      <c r="E80" s="3"/>
      <c r="F80" s="9"/>
      <c r="G80" s="3"/>
      <c r="H80" s="3"/>
      <c r="I80" s="3"/>
      <c r="J80" s="3"/>
      <c r="K80" s="3"/>
      <c r="L80" s="3"/>
      <c r="M80" s="3"/>
      <c r="N80" s="3"/>
      <c r="O80" s="5" t="s">
        <v>15</v>
      </c>
    </row>
    <row r="81" spans="1:15" ht="30">
      <c r="A81" s="6" t="s">
        <v>1</v>
      </c>
      <c r="B81" s="6"/>
      <c r="C81" s="6"/>
      <c r="D81" s="6"/>
      <c r="E81" s="6"/>
      <c r="F81" s="6"/>
      <c r="G81" s="6"/>
      <c r="H81" s="6"/>
      <c r="I81" s="5"/>
      <c r="J81" s="5"/>
      <c r="K81" s="5"/>
      <c r="L81" s="5"/>
      <c r="M81" s="5"/>
      <c r="N81" s="5"/>
      <c r="O81" s="5"/>
    </row>
    <row r="82" spans="1:15" ht="30">
      <c r="A82" s="6" t="s">
        <v>2</v>
      </c>
      <c r="B82" s="6"/>
      <c r="C82" s="6"/>
      <c r="D82" s="6"/>
      <c r="E82" s="6"/>
      <c r="F82" s="6"/>
      <c r="G82" s="6"/>
      <c r="H82" s="6"/>
      <c r="I82" s="5"/>
      <c r="J82" s="5"/>
      <c r="K82" s="5"/>
      <c r="L82" s="5"/>
      <c r="M82" s="5"/>
      <c r="N82" s="5"/>
      <c r="O82" s="5"/>
    </row>
    <row r="83" spans="1:15" ht="30">
      <c r="A83" s="6" t="s">
        <v>63</v>
      </c>
      <c r="B83" s="6"/>
      <c r="C83" s="6"/>
      <c r="D83" s="6"/>
      <c r="E83" s="6"/>
      <c r="F83" s="6"/>
      <c r="G83" s="6"/>
      <c r="H83" s="6"/>
      <c r="I83" s="5"/>
      <c r="J83" s="5"/>
      <c r="K83" s="5"/>
      <c r="L83" s="5"/>
      <c r="M83" s="5"/>
      <c r="N83" s="5"/>
      <c r="O83" s="5"/>
    </row>
    <row r="84" spans="1:15" ht="30.75" thickBot="1">
      <c r="A84" s="6" t="str">
        <f>+A6</f>
        <v>         APRIL 2016 </v>
      </c>
      <c r="B84" s="6"/>
      <c r="C84" s="6"/>
      <c r="D84" s="6"/>
      <c r="E84" s="6"/>
      <c r="F84" s="6"/>
      <c r="G84" s="6"/>
      <c r="H84" s="6"/>
      <c r="I84" s="5"/>
      <c r="J84" s="5"/>
      <c r="K84" s="5"/>
      <c r="L84" s="5"/>
      <c r="M84" s="5"/>
      <c r="N84" s="5"/>
      <c r="O84" s="5"/>
    </row>
    <row r="85" spans="1:15" ht="30">
      <c r="A85" s="15"/>
      <c r="B85" s="15"/>
      <c r="C85" s="15"/>
      <c r="D85" s="15"/>
      <c r="E85" s="15"/>
      <c r="F85" s="15"/>
      <c r="G85" s="15"/>
      <c r="H85" s="15"/>
      <c r="I85" s="16"/>
      <c r="J85" s="16"/>
      <c r="K85" s="16"/>
      <c r="L85" s="16"/>
      <c r="M85" s="16"/>
      <c r="N85" s="16"/>
      <c r="O85" s="16"/>
    </row>
    <row r="86" spans="1:15" ht="30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1:15" ht="30">
      <c r="A87" s="3"/>
      <c r="B87" s="3"/>
      <c r="C87" s="3"/>
      <c r="D87" s="3"/>
      <c r="E87" s="3"/>
      <c r="F87" s="10" t="s">
        <v>36</v>
      </c>
      <c r="G87" s="3"/>
      <c r="H87" s="3"/>
      <c r="I87" s="3"/>
      <c r="J87" s="10" t="s">
        <v>45</v>
      </c>
      <c r="K87" s="3"/>
      <c r="L87" s="3"/>
      <c r="M87" s="10" t="s">
        <v>52</v>
      </c>
      <c r="N87" s="5"/>
      <c r="O87" s="5"/>
    </row>
    <row r="88" spans="1:15" ht="30">
      <c r="A88" s="3"/>
      <c r="B88" s="3"/>
      <c r="C88" s="3"/>
      <c r="D88" s="3"/>
      <c r="E88" s="3"/>
      <c r="F88" s="10" t="s">
        <v>37</v>
      </c>
      <c r="G88" s="3"/>
      <c r="H88" s="3"/>
      <c r="I88" s="3"/>
      <c r="J88" s="10" t="s">
        <v>49</v>
      </c>
      <c r="K88" s="3"/>
      <c r="L88" s="3"/>
      <c r="M88" s="10" t="s">
        <v>53</v>
      </c>
      <c r="N88" s="3"/>
      <c r="O88" s="3"/>
    </row>
    <row r="89" spans="1:15" ht="30">
      <c r="A89" s="3"/>
      <c r="B89" s="3"/>
      <c r="C89" s="3"/>
      <c r="D89" s="3"/>
      <c r="E89" s="3"/>
      <c r="F89" s="3"/>
      <c r="G89" s="3"/>
      <c r="H89" s="3"/>
      <c r="I89" s="3"/>
      <c r="J89" s="8"/>
      <c r="K89" s="3"/>
      <c r="L89" s="3"/>
      <c r="M89" s="3"/>
      <c r="N89" s="3"/>
      <c r="O89" s="3"/>
    </row>
    <row r="90" spans="1:15" ht="30">
      <c r="A90" s="3"/>
      <c r="B90" s="3"/>
      <c r="C90" s="3"/>
      <c r="D90" s="3"/>
      <c r="E90" s="3"/>
      <c r="F90" s="8"/>
      <c r="G90" s="3"/>
      <c r="H90" s="8"/>
      <c r="I90" s="3"/>
      <c r="J90" s="8"/>
      <c r="K90" s="3"/>
      <c r="L90" s="3"/>
      <c r="M90" s="8"/>
      <c r="N90" s="3"/>
      <c r="O90" s="3"/>
    </row>
    <row r="91" spans="1:15" ht="30">
      <c r="A91" s="9" t="s">
        <v>16</v>
      </c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1:15" ht="30">
      <c r="A92" s="9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spans="1:15" ht="30">
      <c r="A93" s="3" t="s">
        <v>5</v>
      </c>
      <c r="B93" s="3"/>
      <c r="C93" s="3"/>
      <c r="D93" s="3"/>
      <c r="E93" s="3"/>
      <c r="F93" s="11">
        <v>465</v>
      </c>
      <c r="G93" s="3"/>
      <c r="H93" s="3"/>
      <c r="I93" s="3"/>
      <c r="J93" s="10" t="s">
        <v>41</v>
      </c>
      <c r="K93" s="3"/>
      <c r="L93" s="3"/>
      <c r="M93" s="11">
        <f>SUM(F93:J93)</f>
        <v>465</v>
      </c>
      <c r="N93" s="3"/>
      <c r="O93" s="3" t="s">
        <v>55</v>
      </c>
    </row>
    <row r="94" spans="1:15" ht="30">
      <c r="A94" s="3"/>
      <c r="B94" s="3"/>
      <c r="C94" s="3"/>
      <c r="D94" s="3"/>
      <c r="E94" s="11"/>
      <c r="F94" s="11"/>
      <c r="G94" s="3"/>
      <c r="H94" s="12"/>
      <c r="I94" s="3"/>
      <c r="J94" s="12"/>
      <c r="K94" s="3"/>
      <c r="L94" s="3"/>
      <c r="M94" s="11"/>
      <c r="N94" s="3"/>
      <c r="O94" s="3"/>
    </row>
    <row r="95" spans="1:15" ht="30">
      <c r="A95" s="3" t="s">
        <v>17</v>
      </c>
      <c r="B95" s="3"/>
      <c r="C95" s="3"/>
      <c r="D95" s="3"/>
      <c r="E95" s="3"/>
      <c r="F95" s="12">
        <v>0.17187</v>
      </c>
      <c r="G95" s="3"/>
      <c r="H95" s="3"/>
      <c r="I95" s="3"/>
      <c r="J95" s="12">
        <v>0.98102</v>
      </c>
      <c r="K95" s="3"/>
      <c r="L95" s="3"/>
      <c r="M95" s="12">
        <f>SUM(F95:J95)</f>
        <v>1.15289</v>
      </c>
      <c r="N95" s="3"/>
      <c r="O95" s="3" t="s">
        <v>56</v>
      </c>
    </row>
    <row r="96" spans="1:15" ht="30">
      <c r="A96" s="3"/>
      <c r="B96" s="3"/>
      <c r="C96" s="3"/>
      <c r="D96" s="3"/>
      <c r="E96" s="13"/>
      <c r="F96" s="12"/>
      <c r="G96" s="12"/>
      <c r="H96" s="13"/>
      <c r="I96" s="3"/>
      <c r="J96" s="12"/>
      <c r="K96" s="3"/>
      <c r="L96" s="3"/>
      <c r="M96" s="12"/>
      <c r="N96" s="3"/>
      <c r="O96" s="3"/>
    </row>
    <row r="97" spans="1:15" ht="30">
      <c r="A97" s="3" t="s">
        <v>18</v>
      </c>
      <c r="B97" s="3"/>
      <c r="C97" s="3"/>
      <c r="D97" s="3"/>
      <c r="E97" s="3"/>
      <c r="F97" s="17" t="s">
        <v>41</v>
      </c>
      <c r="G97" s="12"/>
      <c r="H97" s="3"/>
      <c r="I97" s="3"/>
      <c r="J97" s="12">
        <v>0.01222</v>
      </c>
      <c r="K97" s="12"/>
      <c r="L97" s="3"/>
      <c r="M97" s="12">
        <f>SUM(F97:J97)</f>
        <v>0.01222</v>
      </c>
      <c r="N97" s="12"/>
      <c r="O97" s="3" t="s">
        <v>56</v>
      </c>
    </row>
    <row r="98" spans="1:15" ht="30">
      <c r="A98" s="3"/>
      <c r="B98" s="3"/>
      <c r="C98" s="3"/>
      <c r="D98" s="3"/>
      <c r="E98" s="3"/>
      <c r="F98" s="12"/>
      <c r="G98" s="12"/>
      <c r="H98" s="3"/>
      <c r="I98" s="3"/>
      <c r="J98" s="12"/>
      <c r="K98" s="12"/>
      <c r="L98" s="3"/>
      <c r="M98" s="12"/>
      <c r="N98" s="3"/>
      <c r="O98" s="3"/>
    </row>
    <row r="99" spans="1:15" ht="30">
      <c r="A99" s="3" t="s">
        <v>19</v>
      </c>
      <c r="B99" s="3"/>
      <c r="C99" s="3"/>
      <c r="D99" s="3"/>
      <c r="E99" s="3"/>
      <c r="F99" s="12">
        <v>0.05677</v>
      </c>
      <c r="G99" s="3"/>
      <c r="H99" s="3"/>
      <c r="I99" s="3"/>
      <c r="J99" s="10" t="s">
        <v>41</v>
      </c>
      <c r="K99" s="12"/>
      <c r="L99" s="3"/>
      <c r="M99" s="12">
        <f>SUM(F99:J99)</f>
        <v>0.05677</v>
      </c>
      <c r="N99" s="12"/>
      <c r="O99" s="3" t="s">
        <v>56</v>
      </c>
    </row>
    <row r="100" spans="1:15" ht="30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12"/>
      <c r="L100" s="3"/>
      <c r="M100" s="18"/>
      <c r="N100" s="3"/>
      <c r="O100" s="3"/>
    </row>
    <row r="101" spans="1:15" ht="30">
      <c r="A101" s="3" t="s">
        <v>20</v>
      </c>
      <c r="B101" s="3"/>
      <c r="C101" s="3"/>
      <c r="D101" s="3"/>
      <c r="E101" s="3"/>
      <c r="F101" s="10" t="s">
        <v>41</v>
      </c>
      <c r="G101" s="3"/>
      <c r="H101" s="3"/>
      <c r="I101" s="3"/>
      <c r="J101" s="12">
        <v>0.17354</v>
      </c>
      <c r="K101" s="3"/>
      <c r="L101" s="3"/>
      <c r="M101" s="12">
        <f>SUM(F101:J101)</f>
        <v>0.17354</v>
      </c>
      <c r="N101" s="3"/>
      <c r="O101" s="3" t="s">
        <v>56</v>
      </c>
    </row>
    <row r="102" spans="1:15" ht="30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</row>
    <row r="103" spans="1:15" ht="30">
      <c r="A103" s="9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</row>
    <row r="104" spans="1:15" ht="30">
      <c r="A104" s="9" t="s">
        <v>21</v>
      </c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</row>
    <row r="105" spans="1:15" ht="30">
      <c r="A105" s="3"/>
      <c r="B105" s="3"/>
      <c r="C105" s="3"/>
      <c r="D105" s="3"/>
      <c r="E105" s="11"/>
      <c r="F105" s="11"/>
      <c r="G105" s="3"/>
      <c r="H105" s="12"/>
      <c r="I105" s="3"/>
      <c r="J105" s="12"/>
      <c r="K105" s="3"/>
      <c r="L105" s="3"/>
      <c r="M105" s="11"/>
      <c r="N105" s="3"/>
      <c r="O105" s="3"/>
    </row>
    <row r="106" spans="1:15" ht="30">
      <c r="A106" s="3" t="s">
        <v>5</v>
      </c>
      <c r="B106" s="3"/>
      <c r="C106" s="3"/>
      <c r="D106" s="3"/>
      <c r="E106" s="3"/>
      <c r="F106" s="11">
        <v>525</v>
      </c>
      <c r="G106" s="3"/>
      <c r="H106" s="3"/>
      <c r="I106" s="3"/>
      <c r="J106" s="10" t="s">
        <v>41</v>
      </c>
      <c r="K106" s="12"/>
      <c r="L106" s="3"/>
      <c r="M106" s="11">
        <f>SUM(F106:J106)</f>
        <v>525</v>
      </c>
      <c r="N106" s="12"/>
      <c r="O106" s="3" t="s">
        <v>55</v>
      </c>
    </row>
    <row r="107" spans="1:15" ht="30">
      <c r="A107" s="3"/>
      <c r="B107" s="3"/>
      <c r="C107" s="3"/>
      <c r="D107" s="3"/>
      <c r="E107" s="13"/>
      <c r="F107" s="12"/>
      <c r="G107" s="12"/>
      <c r="H107" s="12"/>
      <c r="I107" s="3"/>
      <c r="J107" s="12"/>
      <c r="K107" s="3"/>
      <c r="L107" s="3"/>
      <c r="M107" s="12"/>
      <c r="N107" s="3"/>
      <c r="O107" s="3"/>
    </row>
    <row r="108" spans="1:15" ht="30">
      <c r="A108" s="3" t="s">
        <v>17</v>
      </c>
      <c r="B108" s="3"/>
      <c r="C108" s="3"/>
      <c r="D108" s="3"/>
      <c r="E108" s="12"/>
      <c r="F108" s="12">
        <v>0.17042</v>
      </c>
      <c r="G108" s="12"/>
      <c r="H108" s="3"/>
      <c r="I108" s="3"/>
      <c r="J108" s="12">
        <f>J95</f>
        <v>0.98102</v>
      </c>
      <c r="K108" s="3"/>
      <c r="L108" s="3"/>
      <c r="M108" s="12">
        <f>SUM(F108:J108)</f>
        <v>1.15144</v>
      </c>
      <c r="N108" s="3"/>
      <c r="O108" s="12" t="s">
        <v>56</v>
      </c>
    </row>
    <row r="109" spans="1:15" ht="30">
      <c r="A109" s="3"/>
      <c r="B109" s="3"/>
      <c r="C109" s="3"/>
      <c r="D109" s="3"/>
      <c r="E109" s="3"/>
      <c r="F109" s="12"/>
      <c r="G109" s="12"/>
      <c r="H109" s="3"/>
      <c r="I109" s="3"/>
      <c r="J109" s="12"/>
      <c r="K109" s="12"/>
      <c r="L109" s="3"/>
      <c r="M109" s="12"/>
      <c r="N109" s="3"/>
      <c r="O109" s="3"/>
    </row>
    <row r="110" spans="1:15" ht="30">
      <c r="A110" s="3" t="s">
        <v>18</v>
      </c>
      <c r="B110" s="3"/>
      <c r="C110" s="3"/>
      <c r="D110" s="3"/>
      <c r="E110" s="3"/>
      <c r="F110" s="10" t="s">
        <v>41</v>
      </c>
      <c r="G110" s="3"/>
      <c r="H110" s="3"/>
      <c r="I110" s="3"/>
      <c r="J110" s="12">
        <f>J97</f>
        <v>0.01222</v>
      </c>
      <c r="K110" s="3"/>
      <c r="L110" s="3"/>
      <c r="M110" s="12">
        <f>SUM(F110:J110)</f>
        <v>0.01222</v>
      </c>
      <c r="N110" s="3"/>
      <c r="O110" s="3" t="s">
        <v>56</v>
      </c>
    </row>
    <row r="111" spans="1:15" ht="30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</row>
    <row r="112" spans="1:15" ht="30">
      <c r="A112" s="3" t="s">
        <v>19</v>
      </c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</row>
    <row r="113" spans="1:15" ht="30">
      <c r="A113" s="3" t="s">
        <v>22</v>
      </c>
      <c r="B113" s="3"/>
      <c r="C113" s="3"/>
      <c r="D113" s="3"/>
      <c r="E113" s="3"/>
      <c r="F113" s="12">
        <v>0.15649</v>
      </c>
      <c r="G113" s="3"/>
      <c r="H113" s="3"/>
      <c r="I113" s="3"/>
      <c r="J113" s="10" t="s">
        <v>41</v>
      </c>
      <c r="K113" s="3"/>
      <c r="L113" s="3"/>
      <c r="M113" s="12">
        <f>SUM(F113:J113)</f>
        <v>0.15649</v>
      </c>
      <c r="N113" s="3"/>
      <c r="O113" s="3" t="s">
        <v>56</v>
      </c>
    </row>
    <row r="114" spans="1:15" ht="30">
      <c r="A114" s="3" t="s">
        <v>11</v>
      </c>
      <c r="B114" s="3"/>
      <c r="C114" s="3"/>
      <c r="D114" s="3"/>
      <c r="E114" s="3"/>
      <c r="F114" s="12">
        <v>0.14235</v>
      </c>
      <c r="G114" s="3"/>
      <c r="H114" s="3"/>
      <c r="I114" s="3"/>
      <c r="J114" s="10" t="s">
        <v>41</v>
      </c>
      <c r="K114" s="3"/>
      <c r="L114" s="3"/>
      <c r="M114" s="12">
        <f>SUM(F114:J114)</f>
        <v>0.14235</v>
      </c>
      <c r="N114" s="3"/>
      <c r="O114" s="3" t="s">
        <v>56</v>
      </c>
    </row>
    <row r="115" spans="1:15" ht="30">
      <c r="A115" s="3" t="s">
        <v>23</v>
      </c>
      <c r="B115" s="3"/>
      <c r="C115" s="3"/>
      <c r="D115" s="3"/>
      <c r="E115" s="3"/>
      <c r="F115" s="12">
        <v>0.10852</v>
      </c>
      <c r="G115" s="3"/>
      <c r="H115" s="3"/>
      <c r="I115" s="3"/>
      <c r="J115" s="10" t="s">
        <v>41</v>
      </c>
      <c r="K115" s="3"/>
      <c r="L115" s="3"/>
      <c r="M115" s="12">
        <f>SUM(F115:J115)</f>
        <v>0.10852</v>
      </c>
      <c r="N115" s="3"/>
      <c r="O115" s="3" t="s">
        <v>56</v>
      </c>
    </row>
    <row r="116" spans="1:15" ht="30">
      <c r="A116" s="3" t="s">
        <v>24</v>
      </c>
      <c r="B116" s="3"/>
      <c r="C116" s="3"/>
      <c r="D116" s="3"/>
      <c r="E116" s="3"/>
      <c r="F116" s="12">
        <v>0.06461</v>
      </c>
      <c r="G116" s="3"/>
      <c r="H116" s="3"/>
      <c r="I116" s="3"/>
      <c r="J116" s="10" t="s">
        <v>41</v>
      </c>
      <c r="K116" s="3"/>
      <c r="L116" s="3"/>
      <c r="M116" s="12">
        <f>SUM(F116:J116)</f>
        <v>0.06461</v>
      </c>
      <c r="N116" s="3"/>
      <c r="O116" s="3" t="s">
        <v>56</v>
      </c>
    </row>
    <row r="117" spans="1:15" ht="30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12"/>
      <c r="N117" s="3"/>
      <c r="O117" s="3"/>
    </row>
    <row r="118" spans="1:15" ht="30">
      <c r="A118" s="3" t="s">
        <v>20</v>
      </c>
      <c r="B118" s="3"/>
      <c r="C118" s="3"/>
      <c r="D118" s="3"/>
      <c r="E118" s="3"/>
      <c r="F118" s="10" t="s">
        <v>41</v>
      </c>
      <c r="G118" s="3"/>
      <c r="H118" s="3"/>
      <c r="I118" s="3"/>
      <c r="J118" s="12">
        <f>J101</f>
        <v>0.17354</v>
      </c>
      <c r="K118" s="3"/>
      <c r="L118" s="3"/>
      <c r="M118" s="12">
        <f>SUM(F118:J118)</f>
        <v>0.17354</v>
      </c>
      <c r="N118" s="3"/>
      <c r="O118" s="3" t="s">
        <v>56</v>
      </c>
    </row>
    <row r="119" spans="1:15" ht="30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</row>
    <row r="120" spans="1:15" ht="30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</row>
    <row r="121" spans="1:15" ht="30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</row>
    <row r="122" spans="1:15" ht="30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</row>
    <row r="123" spans="1:15" ht="30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</row>
    <row r="124" spans="1:15" ht="30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</row>
    <row r="125" spans="1:15" ht="30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</row>
    <row r="126" spans="1:15" ht="30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</row>
    <row r="127" spans="1:15" ht="30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</row>
    <row r="128" spans="1:15" ht="30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</row>
    <row r="129" spans="1:15" ht="30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</row>
    <row r="130" spans="1:15" ht="30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</row>
    <row r="131" spans="1:15" ht="30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</row>
    <row r="132" spans="1:15" ht="30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</row>
    <row r="133" spans="1:15" ht="30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</row>
    <row r="134" spans="1:15" ht="30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</row>
    <row r="135" spans="1:15" ht="30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</row>
    <row r="136" spans="1:15" ht="30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</row>
    <row r="137" spans="1:15" ht="30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</row>
    <row r="138" spans="1:15" ht="30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</row>
    <row r="139" spans="1:15" ht="30">
      <c r="A139" s="3" t="s">
        <v>135</v>
      </c>
      <c r="B139" s="3"/>
      <c r="C139" s="3"/>
      <c r="D139" s="3"/>
      <c r="E139" s="3"/>
      <c r="F139" s="3" t="s">
        <v>134</v>
      </c>
      <c r="G139" s="3"/>
      <c r="H139" s="3"/>
      <c r="I139" s="3"/>
      <c r="J139" s="3"/>
      <c r="K139" s="3"/>
      <c r="L139" s="3"/>
      <c r="M139" s="3"/>
      <c r="N139" s="3"/>
      <c r="O139" s="3"/>
    </row>
    <row r="140" spans="1:15" ht="30">
      <c r="A140" s="3"/>
      <c r="B140" s="3"/>
      <c r="C140" s="3"/>
      <c r="D140" s="3"/>
      <c r="E140" s="3"/>
      <c r="F140" s="3" t="s">
        <v>136</v>
      </c>
      <c r="G140" s="3"/>
      <c r="H140" s="3"/>
      <c r="I140" s="3"/>
      <c r="J140" s="3"/>
      <c r="K140" s="3"/>
      <c r="L140" s="3"/>
      <c r="M140" s="3"/>
      <c r="N140" s="3"/>
      <c r="O140" s="3"/>
    </row>
    <row r="141" spans="1:15" ht="30">
      <c r="A141" s="3"/>
      <c r="B141" s="3"/>
      <c r="C141" s="3"/>
      <c r="D141" s="3"/>
      <c r="E141" s="3"/>
      <c r="F141" s="4"/>
      <c r="G141" s="3"/>
      <c r="H141" s="3"/>
      <c r="I141" s="3"/>
      <c r="J141" s="3"/>
      <c r="K141" s="3"/>
      <c r="L141" s="3"/>
      <c r="M141" s="3"/>
      <c r="N141" s="3"/>
      <c r="O141" s="3"/>
    </row>
    <row r="142" spans="1:15" ht="20.25">
      <c r="A142" s="24"/>
      <c r="B142" s="25"/>
      <c r="C142" s="25"/>
      <c r="D142" s="26"/>
      <c r="E142" s="25"/>
      <c r="F142" s="25"/>
      <c r="G142" s="25"/>
      <c r="H142" s="25"/>
      <c r="I142" s="25"/>
      <c r="J142" s="25"/>
      <c r="K142" s="25"/>
      <c r="L142" s="27"/>
      <c r="M142" s="27"/>
      <c r="N142" s="27"/>
      <c r="O142" s="25"/>
    </row>
    <row r="143" spans="1:15" ht="20.25">
      <c r="A143" s="28"/>
      <c r="B143" s="29"/>
      <c r="C143" s="28"/>
      <c r="D143" s="29"/>
      <c r="E143" s="28"/>
      <c r="F143" s="28"/>
      <c r="G143" s="29"/>
      <c r="H143" s="29"/>
      <c r="I143" s="29"/>
      <c r="J143" s="29"/>
      <c r="K143" s="29"/>
      <c r="L143" s="30"/>
      <c r="M143" s="30"/>
      <c r="N143" s="30"/>
      <c r="O143" s="25"/>
    </row>
    <row r="144" spans="1:15" ht="20.25">
      <c r="A144" s="24"/>
      <c r="B144" s="25"/>
      <c r="C144" s="25"/>
      <c r="D144" s="26"/>
      <c r="E144" s="25"/>
      <c r="F144" s="25"/>
      <c r="G144" s="25"/>
      <c r="H144" s="25"/>
      <c r="I144" s="25"/>
      <c r="J144" s="25"/>
      <c r="K144" s="25"/>
      <c r="L144" s="27"/>
      <c r="M144" s="27"/>
      <c r="N144" s="27"/>
      <c r="O144" s="25"/>
    </row>
    <row r="145" spans="1:15" ht="30">
      <c r="A145" s="6" t="s">
        <v>122</v>
      </c>
      <c r="B145" s="29"/>
      <c r="C145" s="28"/>
      <c r="D145" s="29"/>
      <c r="E145" s="28"/>
      <c r="F145" s="28"/>
      <c r="G145" s="29"/>
      <c r="H145" s="29"/>
      <c r="I145" s="29"/>
      <c r="J145" s="29"/>
      <c r="K145" s="29"/>
      <c r="L145" s="30"/>
      <c r="M145" s="30"/>
      <c r="N145" s="30"/>
      <c r="O145" s="5" t="s">
        <v>68</v>
      </c>
    </row>
    <row r="146" spans="1:15" ht="30">
      <c r="A146" s="6" t="s">
        <v>121</v>
      </c>
      <c r="B146" s="29"/>
      <c r="C146" s="29"/>
      <c r="D146" s="28"/>
      <c r="E146" s="28"/>
      <c r="F146" s="28"/>
      <c r="G146" s="29"/>
      <c r="H146" s="29"/>
      <c r="I146" s="29"/>
      <c r="J146" s="29"/>
      <c r="K146" s="29"/>
      <c r="L146" s="30"/>
      <c r="M146" s="30"/>
      <c r="N146" s="27"/>
      <c r="O146" s="31"/>
    </row>
    <row r="147" spans="1:15" ht="30">
      <c r="A147" s="6" t="s">
        <v>123</v>
      </c>
      <c r="B147" s="29"/>
      <c r="C147" s="28"/>
      <c r="D147" s="29"/>
      <c r="E147" s="28"/>
      <c r="F147" s="28"/>
      <c r="G147" s="29"/>
      <c r="H147" s="29"/>
      <c r="I147" s="29"/>
      <c r="J147" s="29"/>
      <c r="K147" s="29"/>
      <c r="L147" s="30"/>
      <c r="M147" s="30"/>
      <c r="N147" s="30"/>
      <c r="O147" s="31"/>
    </row>
    <row r="148" spans="1:15" ht="30.75" thickBot="1">
      <c r="A148" s="40" t="s">
        <v>144</v>
      </c>
      <c r="B148" s="32"/>
      <c r="C148" s="30"/>
      <c r="D148" s="30"/>
      <c r="E148" s="30"/>
      <c r="F148" s="30"/>
      <c r="G148" s="29"/>
      <c r="H148" s="29"/>
      <c r="I148" s="29"/>
      <c r="J148" s="29"/>
      <c r="K148" s="29"/>
      <c r="L148" s="29"/>
      <c r="M148" s="29"/>
      <c r="N148" s="29"/>
      <c r="O148" s="29"/>
    </row>
    <row r="149" spans="1:15" ht="21" thickTop="1">
      <c r="A149" s="33"/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</row>
    <row r="150" spans="1:15" ht="20.25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30"/>
      <c r="M150" s="30"/>
      <c r="N150" s="30"/>
      <c r="O150" s="31"/>
    </row>
    <row r="151" spans="1:15" ht="30">
      <c r="A151" s="24"/>
      <c r="B151" s="24"/>
      <c r="C151" s="24"/>
      <c r="D151" s="24"/>
      <c r="E151" s="24"/>
      <c r="F151" s="24"/>
      <c r="G151" s="24"/>
      <c r="H151" s="10" t="s">
        <v>53</v>
      </c>
      <c r="I151" s="24"/>
      <c r="J151" s="24"/>
      <c r="K151" s="24"/>
      <c r="L151" s="30"/>
      <c r="M151" s="30"/>
      <c r="N151" s="27"/>
      <c r="O151" s="31"/>
    </row>
    <row r="152" spans="1:15" ht="20.25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30"/>
      <c r="M152" s="30"/>
      <c r="N152" s="27"/>
      <c r="O152" s="31"/>
    </row>
    <row r="153" spans="1:15" ht="30">
      <c r="A153" s="9" t="s">
        <v>69</v>
      </c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30"/>
      <c r="M153" s="30"/>
      <c r="N153" s="27"/>
      <c r="O153" s="31"/>
    </row>
    <row r="154" spans="1:15" ht="20.25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30"/>
      <c r="M154" s="30"/>
      <c r="N154" s="27"/>
      <c r="O154" s="31"/>
    </row>
    <row r="155" spans="1:15" ht="30">
      <c r="A155" s="3" t="s">
        <v>5</v>
      </c>
      <c r="B155" s="24"/>
      <c r="C155" s="24"/>
      <c r="D155" s="24"/>
      <c r="E155" s="24"/>
      <c r="F155" s="24"/>
      <c r="G155" s="24"/>
      <c r="H155" s="11">
        <v>380</v>
      </c>
      <c r="I155" s="3" t="s">
        <v>55</v>
      </c>
      <c r="J155" s="24"/>
      <c r="K155" s="24"/>
      <c r="L155" s="30"/>
      <c r="M155" s="30"/>
      <c r="N155" s="27"/>
      <c r="O155" s="31"/>
    </row>
    <row r="156" spans="1:15" ht="20.25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7"/>
      <c r="M156" s="34"/>
      <c r="N156" s="27"/>
      <c r="O156" s="31"/>
    </row>
    <row r="157" spans="1:15" ht="30">
      <c r="A157" s="3" t="s">
        <v>70</v>
      </c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37"/>
      <c r="M157" s="24"/>
      <c r="N157" s="27"/>
      <c r="O157" s="31"/>
    </row>
    <row r="158" spans="1:15" ht="30.75">
      <c r="A158" s="3" t="s">
        <v>71</v>
      </c>
      <c r="B158" s="24"/>
      <c r="C158" s="24"/>
      <c r="D158" s="24"/>
      <c r="E158" s="24"/>
      <c r="F158" s="24"/>
      <c r="G158" s="24"/>
      <c r="H158" s="69">
        <v>0.3</v>
      </c>
      <c r="I158" s="3" t="s">
        <v>56</v>
      </c>
      <c r="J158" s="24"/>
      <c r="K158" s="24"/>
      <c r="L158" s="37"/>
      <c r="M158" s="39"/>
      <c r="N158" s="27"/>
      <c r="O158" s="31"/>
    </row>
    <row r="159" spans="1:15" ht="30">
      <c r="A159" s="3" t="s">
        <v>72</v>
      </c>
      <c r="B159" s="24"/>
      <c r="C159" s="24"/>
      <c r="D159" s="24"/>
      <c r="E159" s="24"/>
      <c r="F159" s="24"/>
      <c r="G159" s="24"/>
      <c r="H159" s="69">
        <v>0.3</v>
      </c>
      <c r="I159" s="3" t="s">
        <v>56</v>
      </c>
      <c r="J159" s="24"/>
      <c r="K159" s="24"/>
      <c r="L159" s="37"/>
      <c r="M159" s="31"/>
      <c r="N159" s="27"/>
      <c r="O159" s="31"/>
    </row>
    <row r="160" spans="1:15" ht="30">
      <c r="A160" s="3" t="s">
        <v>73</v>
      </c>
      <c r="B160" s="24"/>
      <c r="C160" s="24"/>
      <c r="D160" s="24"/>
      <c r="E160" s="24"/>
      <c r="F160" s="24"/>
      <c r="G160" s="24"/>
      <c r="H160" s="69">
        <v>0.3</v>
      </c>
      <c r="I160" s="3" t="s">
        <v>56</v>
      </c>
      <c r="J160" s="24"/>
      <c r="K160" s="24"/>
      <c r="L160" s="37"/>
      <c r="M160" s="31"/>
      <c r="N160" s="27"/>
      <c r="O160" s="31"/>
    </row>
    <row r="161" spans="1:15" ht="30">
      <c r="A161" s="3" t="s">
        <v>74</v>
      </c>
      <c r="B161" s="24"/>
      <c r="C161" s="24"/>
      <c r="D161" s="24"/>
      <c r="E161" s="24"/>
      <c r="F161" s="24"/>
      <c r="G161" s="24"/>
      <c r="H161" s="69">
        <v>0.3</v>
      </c>
      <c r="I161" s="3" t="s">
        <v>56</v>
      </c>
      <c r="J161" s="24"/>
      <c r="K161" s="24"/>
      <c r="L161" s="37"/>
      <c r="M161" s="31"/>
      <c r="N161" s="27"/>
      <c r="O161" s="31"/>
    </row>
    <row r="162" spans="1:15" ht="30">
      <c r="A162" s="3" t="s">
        <v>75</v>
      </c>
      <c r="B162" s="24"/>
      <c r="C162" s="24"/>
      <c r="D162" s="24"/>
      <c r="E162" s="24"/>
      <c r="F162" s="24"/>
      <c r="G162" s="24"/>
      <c r="H162" s="69">
        <v>0.3</v>
      </c>
      <c r="I162" s="3" t="s">
        <v>56</v>
      </c>
      <c r="J162" s="24"/>
      <c r="K162" s="24"/>
      <c r="L162" s="37"/>
      <c r="M162" s="31"/>
      <c r="N162" s="27"/>
      <c r="O162" s="31"/>
    </row>
    <row r="163" spans="1:15" ht="30">
      <c r="A163" s="3" t="s">
        <v>76</v>
      </c>
      <c r="B163" s="24"/>
      <c r="C163" s="24"/>
      <c r="D163" s="24"/>
      <c r="E163" s="24"/>
      <c r="F163" s="24"/>
      <c r="G163" s="24"/>
      <c r="H163" s="69">
        <v>0.3</v>
      </c>
      <c r="I163" s="3" t="s">
        <v>56</v>
      </c>
      <c r="J163" s="24"/>
      <c r="K163" s="24"/>
      <c r="L163" s="37"/>
      <c r="M163" s="31"/>
      <c r="N163" s="27"/>
      <c r="O163" s="31"/>
    </row>
    <row r="164" spans="1:15" ht="20.25">
      <c r="A164" s="24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37"/>
      <c r="M164" s="31"/>
      <c r="N164" s="27"/>
      <c r="O164" s="31"/>
    </row>
    <row r="165" spans="1:15" ht="20.25">
      <c r="A165" s="24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37"/>
      <c r="M165" s="31"/>
      <c r="N165" s="27"/>
      <c r="O165" s="31"/>
    </row>
    <row r="166" spans="1:15" ht="30">
      <c r="A166" s="3" t="s">
        <v>77</v>
      </c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37"/>
      <c r="M166" s="31"/>
      <c r="N166" s="27"/>
      <c r="O166" s="31"/>
    </row>
    <row r="167" spans="1:15" ht="20.25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37"/>
      <c r="M167" s="31"/>
      <c r="N167" s="27"/>
      <c r="O167" s="31"/>
    </row>
    <row r="168" spans="1:15" ht="30">
      <c r="A168" s="3" t="s">
        <v>5</v>
      </c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37"/>
      <c r="M168" s="31"/>
      <c r="N168" s="27"/>
      <c r="O168" s="31"/>
    </row>
    <row r="169" spans="1:15" ht="30">
      <c r="A169" s="3" t="s">
        <v>78</v>
      </c>
      <c r="B169" s="24"/>
      <c r="C169" s="24"/>
      <c r="D169" s="24"/>
      <c r="E169" s="24"/>
      <c r="F169" s="24"/>
      <c r="G169" s="24"/>
      <c r="H169" s="11">
        <v>335</v>
      </c>
      <c r="I169" s="3" t="s">
        <v>55</v>
      </c>
      <c r="J169" s="24"/>
      <c r="K169" s="24"/>
      <c r="L169" s="37"/>
      <c r="M169" s="31"/>
      <c r="N169" s="27"/>
      <c r="O169" s="31"/>
    </row>
    <row r="170" spans="1:15" ht="30">
      <c r="A170" s="3" t="s">
        <v>79</v>
      </c>
      <c r="B170" s="24"/>
      <c r="C170" s="24"/>
      <c r="D170" s="24"/>
      <c r="E170" s="24"/>
      <c r="F170" s="24"/>
      <c r="G170" s="24"/>
      <c r="H170" s="11">
        <v>335</v>
      </c>
      <c r="I170" s="3" t="s">
        <v>55</v>
      </c>
      <c r="J170" s="24"/>
      <c r="K170" s="24"/>
      <c r="L170" s="37"/>
      <c r="M170" s="31"/>
      <c r="N170" s="27"/>
      <c r="O170" s="31"/>
    </row>
    <row r="171" spans="1:15" ht="30">
      <c r="A171" s="3" t="s">
        <v>80</v>
      </c>
      <c r="B171" s="24"/>
      <c r="C171" s="24"/>
      <c r="D171" s="24"/>
      <c r="E171" s="24"/>
      <c r="F171" s="24"/>
      <c r="G171" s="24"/>
      <c r="H171" s="11">
        <v>335</v>
      </c>
      <c r="I171" s="3" t="s">
        <v>55</v>
      </c>
      <c r="J171" s="24"/>
      <c r="K171" s="24"/>
      <c r="L171" s="37"/>
      <c r="M171" s="31"/>
      <c r="N171" s="27"/>
      <c r="O171" s="31"/>
    </row>
    <row r="172" spans="1:15" ht="20.25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37"/>
      <c r="M172" s="31"/>
      <c r="N172" s="27"/>
      <c r="O172" s="31"/>
    </row>
    <row r="173" spans="1:15" ht="30">
      <c r="A173" s="3" t="s">
        <v>19</v>
      </c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37"/>
      <c r="M173" s="31"/>
      <c r="N173" s="27"/>
      <c r="O173" s="31"/>
    </row>
    <row r="174" spans="1:15" ht="30">
      <c r="A174" s="3" t="s">
        <v>78</v>
      </c>
      <c r="B174" s="24"/>
      <c r="C174" s="24"/>
      <c r="D174" s="24"/>
      <c r="E174" s="24"/>
      <c r="F174" s="24"/>
      <c r="G174" s="24"/>
      <c r="H174" s="12">
        <v>0.04725</v>
      </c>
      <c r="I174" s="3" t="s">
        <v>56</v>
      </c>
      <c r="J174" s="24"/>
      <c r="K174" s="24"/>
      <c r="L174" s="37"/>
      <c r="M174" s="31"/>
      <c r="N174" s="27"/>
      <c r="O174" s="31"/>
    </row>
    <row r="175" spans="1:15" ht="30">
      <c r="A175" s="3" t="s">
        <v>79</v>
      </c>
      <c r="B175" s="24"/>
      <c r="C175" s="24"/>
      <c r="D175" s="24"/>
      <c r="E175" s="24"/>
      <c r="F175" s="24"/>
      <c r="G175" s="24"/>
      <c r="H175" s="12">
        <v>0.03296</v>
      </c>
      <c r="I175" s="3" t="s">
        <v>56</v>
      </c>
      <c r="J175" s="24"/>
      <c r="K175" s="24"/>
      <c r="L175" s="37"/>
      <c r="M175" s="31"/>
      <c r="N175" s="27"/>
      <c r="O175" s="31"/>
    </row>
    <row r="176" spans="1:15" ht="30">
      <c r="A176" s="3" t="s">
        <v>80</v>
      </c>
      <c r="B176" s="24"/>
      <c r="C176" s="24"/>
      <c r="D176" s="24"/>
      <c r="E176" s="24"/>
      <c r="F176" s="24"/>
      <c r="G176" s="24"/>
      <c r="H176" s="12">
        <v>0.02907</v>
      </c>
      <c r="I176" s="3" t="s">
        <v>56</v>
      </c>
      <c r="J176" s="24"/>
      <c r="K176" s="24"/>
      <c r="L176" s="37"/>
      <c r="M176" s="31"/>
      <c r="N176" s="27"/>
      <c r="O176" s="31"/>
    </row>
    <row r="177" spans="1:15" ht="20.25">
      <c r="A177" s="24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37"/>
      <c r="M177" s="31"/>
      <c r="N177" s="27"/>
      <c r="O177" s="31"/>
    </row>
    <row r="178" spans="1:15" ht="30">
      <c r="A178" s="3" t="s">
        <v>70</v>
      </c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37"/>
      <c r="M178" s="31"/>
      <c r="N178" s="27"/>
      <c r="O178" s="31"/>
    </row>
    <row r="179" spans="1:15" ht="30">
      <c r="A179" s="3" t="s">
        <v>71</v>
      </c>
      <c r="B179" s="24"/>
      <c r="C179" s="24"/>
      <c r="D179" s="24"/>
      <c r="E179" s="24"/>
      <c r="F179" s="24"/>
      <c r="G179" s="24"/>
      <c r="H179" s="69">
        <v>0.3</v>
      </c>
      <c r="I179" s="3" t="s">
        <v>56</v>
      </c>
      <c r="J179" s="24"/>
      <c r="K179" s="24"/>
      <c r="L179" s="37"/>
      <c r="M179" s="31"/>
      <c r="N179" s="27"/>
      <c r="O179" s="31"/>
    </row>
    <row r="180" spans="1:15" ht="30">
      <c r="A180" s="3" t="s">
        <v>72</v>
      </c>
      <c r="B180" s="24"/>
      <c r="C180" s="24"/>
      <c r="D180" s="24"/>
      <c r="E180" s="24"/>
      <c r="F180" s="24"/>
      <c r="G180" s="24"/>
      <c r="H180" s="69">
        <v>0.3</v>
      </c>
      <c r="I180" s="3" t="s">
        <v>56</v>
      </c>
      <c r="J180" s="24"/>
      <c r="K180" s="24"/>
      <c r="L180" s="37"/>
      <c r="M180" s="31"/>
      <c r="N180" s="27"/>
      <c r="O180" s="31"/>
    </row>
    <row r="181" spans="1:15" ht="30">
      <c r="A181" s="3" t="s">
        <v>73</v>
      </c>
      <c r="B181" s="24"/>
      <c r="C181" s="24"/>
      <c r="D181" s="24"/>
      <c r="E181" s="24"/>
      <c r="F181" s="24"/>
      <c r="G181" s="24"/>
      <c r="H181" s="69">
        <v>0.3</v>
      </c>
      <c r="I181" s="3" t="s">
        <v>56</v>
      </c>
      <c r="J181" s="24"/>
      <c r="K181" s="24"/>
      <c r="L181" s="37"/>
      <c r="M181" s="31"/>
      <c r="N181" s="27"/>
      <c r="O181" s="31"/>
    </row>
    <row r="182" spans="1:15" ht="30">
      <c r="A182" s="3" t="s">
        <v>74</v>
      </c>
      <c r="B182" s="24"/>
      <c r="C182" s="24"/>
      <c r="D182" s="24"/>
      <c r="E182" s="24"/>
      <c r="F182" s="24"/>
      <c r="G182" s="24"/>
      <c r="H182" s="69">
        <v>0.3</v>
      </c>
      <c r="I182" s="3" t="s">
        <v>56</v>
      </c>
      <c r="J182" s="24"/>
      <c r="K182" s="24"/>
      <c r="L182" s="37"/>
      <c r="M182" s="31"/>
      <c r="N182" s="27"/>
      <c r="O182" s="31"/>
    </row>
    <row r="183" spans="1:15" ht="30">
      <c r="A183" s="3" t="s">
        <v>75</v>
      </c>
      <c r="B183" s="24"/>
      <c r="C183" s="24"/>
      <c r="D183" s="24"/>
      <c r="E183" s="24"/>
      <c r="F183" s="24"/>
      <c r="G183" s="24"/>
      <c r="H183" s="69">
        <v>0.3</v>
      </c>
      <c r="I183" s="3" t="s">
        <v>56</v>
      </c>
      <c r="J183" s="24"/>
      <c r="K183" s="24"/>
      <c r="L183" s="37"/>
      <c r="M183" s="31"/>
      <c r="N183" s="27"/>
      <c r="O183" s="31"/>
    </row>
    <row r="184" spans="1:15" ht="30">
      <c r="A184" s="3" t="s">
        <v>76</v>
      </c>
      <c r="B184" s="24"/>
      <c r="C184" s="24"/>
      <c r="D184" s="24"/>
      <c r="E184" s="24"/>
      <c r="F184" s="24"/>
      <c r="G184" s="24"/>
      <c r="H184" s="69">
        <v>0.3</v>
      </c>
      <c r="I184" s="3" t="s">
        <v>56</v>
      </c>
      <c r="J184" s="24"/>
      <c r="K184" s="24"/>
      <c r="L184" s="37"/>
      <c r="M184" s="31"/>
      <c r="N184" s="27"/>
      <c r="O184" s="31"/>
    </row>
    <row r="185" spans="1:15" ht="20.25">
      <c r="A185" s="24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37"/>
      <c r="M185" s="31"/>
      <c r="N185" s="27"/>
      <c r="O185" s="31"/>
    </row>
    <row r="186" spans="1:15" ht="20.25">
      <c r="A186" s="24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37"/>
      <c r="M186" s="31"/>
      <c r="N186" s="27"/>
      <c r="O186" s="31"/>
    </row>
    <row r="187" spans="1:15" ht="30">
      <c r="A187" s="3" t="s">
        <v>81</v>
      </c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37"/>
      <c r="M187" s="31"/>
      <c r="N187" s="27"/>
      <c r="O187" s="31"/>
    </row>
    <row r="188" spans="1:15" ht="30">
      <c r="A188" s="3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37"/>
      <c r="M188" s="31"/>
      <c r="N188" s="27"/>
      <c r="O188" s="31"/>
    </row>
    <row r="189" spans="1:15" ht="30">
      <c r="A189" s="3" t="s">
        <v>82</v>
      </c>
      <c r="B189" s="24"/>
      <c r="C189" s="24"/>
      <c r="D189" s="24"/>
      <c r="E189" s="24"/>
      <c r="F189" s="24"/>
      <c r="G189" s="24"/>
      <c r="H189" s="12">
        <v>0.1673</v>
      </c>
      <c r="I189" s="3" t="s">
        <v>83</v>
      </c>
      <c r="J189" s="24"/>
      <c r="K189" s="24"/>
      <c r="L189" s="37"/>
      <c r="M189" s="31"/>
      <c r="N189" s="27"/>
      <c r="O189" s="31"/>
    </row>
    <row r="190" spans="1:15" ht="30">
      <c r="A190" s="3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37"/>
      <c r="M190" s="31"/>
      <c r="N190" s="27"/>
      <c r="O190" s="31"/>
    </row>
    <row r="191" spans="1:15" ht="30">
      <c r="A191" s="3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37"/>
      <c r="M191" s="31"/>
      <c r="N191" s="27"/>
      <c r="O191" s="31"/>
    </row>
    <row r="192" spans="1:15" ht="30">
      <c r="A192" s="3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37"/>
      <c r="M192" s="31"/>
      <c r="N192" s="27"/>
      <c r="O192" s="31"/>
    </row>
    <row r="193" spans="1:15" ht="30">
      <c r="A193" s="3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37"/>
      <c r="M193" s="31"/>
      <c r="N193" s="27"/>
      <c r="O193" s="31"/>
    </row>
    <row r="194" spans="1:15" ht="20.25">
      <c r="A194" s="24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37"/>
      <c r="M194" s="31"/>
      <c r="N194" s="27"/>
      <c r="O194" s="31"/>
    </row>
    <row r="195" spans="1:15" ht="30">
      <c r="A195" s="23" t="s">
        <v>141</v>
      </c>
      <c r="B195" s="24"/>
      <c r="C195" s="24"/>
      <c r="D195" s="24"/>
      <c r="E195" s="3" t="s">
        <v>142</v>
      </c>
      <c r="F195" s="24"/>
      <c r="G195" s="24"/>
      <c r="H195" s="24"/>
      <c r="I195" s="24"/>
      <c r="J195" s="24"/>
      <c r="K195" s="24"/>
      <c r="L195" s="37"/>
      <c r="M195" s="31"/>
      <c r="N195" s="27"/>
      <c r="O195" s="31"/>
    </row>
    <row r="196" spans="1:15" ht="30">
      <c r="A196" s="24"/>
      <c r="B196" s="25"/>
      <c r="C196" s="24"/>
      <c r="D196" s="3" t="s">
        <v>143</v>
      </c>
      <c r="E196" s="25"/>
      <c r="F196" s="24"/>
      <c r="G196" s="24"/>
      <c r="H196" s="24"/>
      <c r="I196" s="24"/>
      <c r="J196" s="24"/>
      <c r="K196" s="24"/>
      <c r="L196" s="37"/>
      <c r="M196" s="31"/>
      <c r="N196" s="27"/>
      <c r="O196" s="31"/>
    </row>
    <row r="197" spans="1:15" ht="30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</row>
    <row r="198" spans="1:15" ht="30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</row>
    <row r="199" spans="1:15" ht="30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</row>
    <row r="200" spans="1:15" ht="36.75">
      <c r="A200" s="3"/>
      <c r="B200" s="3"/>
      <c r="C200" s="3"/>
      <c r="D200" s="3"/>
      <c r="E200" s="3"/>
      <c r="F200" s="14"/>
      <c r="G200" s="3"/>
      <c r="H200" s="3"/>
      <c r="I200" s="3"/>
      <c r="J200" s="3"/>
      <c r="K200" s="3"/>
      <c r="L200" s="3"/>
      <c r="M200" s="3"/>
      <c r="N200" s="3"/>
      <c r="O200" s="3"/>
    </row>
    <row r="201" spans="1:15" ht="30">
      <c r="A201" s="3"/>
      <c r="B201" s="3"/>
      <c r="C201" s="3"/>
      <c r="D201" s="3"/>
      <c r="E201" s="3"/>
      <c r="F201" s="9"/>
      <c r="G201" s="3"/>
      <c r="H201" s="3"/>
      <c r="I201" s="3"/>
      <c r="J201" s="3"/>
      <c r="K201" s="3"/>
      <c r="L201" s="3"/>
      <c r="M201" s="3"/>
      <c r="N201" s="3"/>
      <c r="O201" s="5" t="s">
        <v>62</v>
      </c>
    </row>
    <row r="202" spans="1:15" ht="30">
      <c r="A202" s="6" t="s">
        <v>1</v>
      </c>
      <c r="B202" s="6"/>
      <c r="C202" s="6"/>
      <c r="D202" s="6"/>
      <c r="E202" s="6"/>
      <c r="F202" s="6"/>
      <c r="G202" s="6"/>
      <c r="H202" s="6"/>
      <c r="I202" s="5"/>
      <c r="J202" s="5"/>
      <c r="K202" s="5"/>
      <c r="L202" s="5"/>
      <c r="M202" s="5"/>
      <c r="N202" s="5"/>
      <c r="O202" s="5"/>
    </row>
    <row r="203" spans="1:15" ht="30">
      <c r="A203" s="6" t="s">
        <v>2</v>
      </c>
      <c r="B203" s="6"/>
      <c r="C203" s="6"/>
      <c r="D203" s="6"/>
      <c r="E203" s="6"/>
      <c r="F203" s="6"/>
      <c r="G203" s="6"/>
      <c r="H203" s="6"/>
      <c r="I203" s="5"/>
      <c r="J203" s="5"/>
      <c r="K203" s="5"/>
      <c r="L203" s="5"/>
      <c r="M203" s="5"/>
      <c r="N203" s="5"/>
      <c r="O203" s="5"/>
    </row>
    <row r="204" spans="1:15" ht="30">
      <c r="A204" s="6" t="s">
        <v>3</v>
      </c>
      <c r="B204" s="6"/>
      <c r="C204" s="6"/>
      <c r="D204" s="6"/>
      <c r="E204" s="6"/>
      <c r="F204" s="6"/>
      <c r="G204" s="6"/>
      <c r="H204" s="6"/>
      <c r="I204" s="5"/>
      <c r="J204" s="5"/>
      <c r="K204" s="5"/>
      <c r="L204" s="5"/>
      <c r="M204" s="5"/>
      <c r="N204" s="5"/>
      <c r="O204" s="5"/>
    </row>
    <row r="205" spans="1:15" ht="30.75" thickBot="1">
      <c r="A205" s="40" t="s">
        <v>144</v>
      </c>
      <c r="B205" s="6"/>
      <c r="C205" s="6"/>
      <c r="D205" s="6"/>
      <c r="E205" s="6"/>
      <c r="F205" s="6"/>
      <c r="G205" s="6"/>
      <c r="H205" s="6"/>
      <c r="I205" s="5"/>
      <c r="J205" s="5"/>
      <c r="K205" s="5"/>
      <c r="L205" s="5"/>
      <c r="M205" s="5"/>
      <c r="N205" s="5"/>
      <c r="O205" s="5"/>
    </row>
    <row r="206" spans="1:15" ht="30">
      <c r="A206" s="15"/>
      <c r="B206" s="15"/>
      <c r="C206" s="15"/>
      <c r="D206" s="15"/>
      <c r="E206" s="15"/>
      <c r="F206" s="15"/>
      <c r="G206" s="15"/>
      <c r="H206" s="15"/>
      <c r="I206" s="16"/>
      <c r="J206" s="16"/>
      <c r="K206" s="16"/>
      <c r="L206" s="16"/>
      <c r="M206" s="16"/>
      <c r="N206" s="16"/>
      <c r="O206" s="16"/>
    </row>
    <row r="207" spans="1:15" ht="30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</row>
    <row r="208" spans="1:15" ht="30">
      <c r="A208" s="3"/>
      <c r="B208" s="3"/>
      <c r="C208" s="3"/>
      <c r="D208" s="3"/>
      <c r="E208" s="3"/>
      <c r="F208" s="10" t="s">
        <v>36</v>
      </c>
      <c r="G208" s="3"/>
      <c r="H208" s="10" t="s">
        <v>45</v>
      </c>
      <c r="I208" s="3"/>
      <c r="J208" s="10" t="s">
        <v>50</v>
      </c>
      <c r="K208" s="3"/>
      <c r="L208" s="3"/>
      <c r="M208" s="10" t="s">
        <v>54</v>
      </c>
      <c r="N208" s="5"/>
      <c r="O208" s="5"/>
    </row>
    <row r="209" spans="1:15" ht="30">
      <c r="A209" s="3"/>
      <c r="B209" s="3"/>
      <c r="C209" s="3"/>
      <c r="D209" s="3"/>
      <c r="E209" s="3"/>
      <c r="F209" s="3"/>
      <c r="G209" s="3"/>
      <c r="H209" s="10" t="s">
        <v>46</v>
      </c>
      <c r="I209" s="3"/>
      <c r="J209" s="3"/>
      <c r="K209" s="3"/>
      <c r="L209" s="3"/>
      <c r="M209" s="3"/>
      <c r="N209" s="3"/>
      <c r="O209" s="3"/>
    </row>
    <row r="210" spans="1:15" ht="30">
      <c r="A210" s="3"/>
      <c r="B210" s="3"/>
      <c r="C210" s="3"/>
      <c r="D210" s="3"/>
      <c r="E210" s="3"/>
      <c r="F210" s="10" t="s">
        <v>42</v>
      </c>
      <c r="G210" s="3"/>
      <c r="H210" s="10" t="s">
        <v>47</v>
      </c>
      <c r="I210" s="3"/>
      <c r="J210" s="8"/>
      <c r="K210" s="3"/>
      <c r="L210" s="3"/>
      <c r="M210" s="3"/>
      <c r="N210" s="3"/>
      <c r="O210" s="3"/>
    </row>
    <row r="211" spans="1:15" ht="30">
      <c r="A211" s="3"/>
      <c r="B211" s="3"/>
      <c r="C211" s="3"/>
      <c r="D211" s="3"/>
      <c r="E211" s="3"/>
      <c r="F211" s="19" t="s">
        <v>43</v>
      </c>
      <c r="G211" s="3"/>
      <c r="H211" s="19" t="s">
        <v>43</v>
      </c>
      <c r="I211" s="3"/>
      <c r="J211" s="19" t="s">
        <v>51</v>
      </c>
      <c r="K211" s="3"/>
      <c r="L211" s="3"/>
      <c r="M211" s="19" t="s">
        <v>53</v>
      </c>
      <c r="N211" s="3"/>
      <c r="O211" s="3"/>
    </row>
    <row r="212" spans="1:15" ht="30">
      <c r="A212" s="9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</row>
    <row r="213" spans="1:15" ht="30">
      <c r="A213" s="9" t="s">
        <v>25</v>
      </c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</row>
    <row r="214" spans="1:15" ht="30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</row>
    <row r="215" spans="1:15" ht="30">
      <c r="A215" s="3" t="s">
        <v>5</v>
      </c>
      <c r="B215" s="3"/>
      <c r="C215" s="3"/>
      <c r="D215" s="3"/>
      <c r="E215" s="11"/>
      <c r="F215" s="11">
        <v>12.33</v>
      </c>
      <c r="G215" s="3"/>
      <c r="H215" s="17" t="s">
        <v>41</v>
      </c>
      <c r="I215" s="3"/>
      <c r="J215" s="17" t="s">
        <v>41</v>
      </c>
      <c r="K215" s="3"/>
      <c r="L215" s="3"/>
      <c r="M215" s="11">
        <f>SUM(F215:J215)</f>
        <v>12.33</v>
      </c>
      <c r="N215" s="3" t="s">
        <v>55</v>
      </c>
      <c r="O215" s="3"/>
    </row>
    <row r="216" spans="1:15" ht="30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</row>
    <row r="217" spans="1:15" ht="30">
      <c r="A217" s="3" t="s">
        <v>26</v>
      </c>
      <c r="B217" s="3"/>
      <c r="C217" s="3"/>
      <c r="D217" s="3"/>
      <c r="E217" s="13"/>
      <c r="F217" s="12">
        <v>0.05032</v>
      </c>
      <c r="G217" s="12"/>
      <c r="H217" s="12">
        <v>0.2591</v>
      </c>
      <c r="I217" s="3"/>
      <c r="J217" s="12">
        <v>0.21802</v>
      </c>
      <c r="K217" s="3"/>
      <c r="L217" s="3"/>
      <c r="M217" s="12">
        <f>SUM(F217:J217)</f>
        <v>0.5274399999999999</v>
      </c>
      <c r="N217" s="3" t="s">
        <v>56</v>
      </c>
      <c r="O217" s="3"/>
    </row>
    <row r="218" spans="1:15" ht="30">
      <c r="A218" s="3"/>
      <c r="B218" s="3"/>
      <c r="C218" s="3"/>
      <c r="D218" s="3"/>
      <c r="E218" s="3"/>
      <c r="F218" s="12"/>
      <c r="G218" s="12"/>
      <c r="H218" s="3"/>
      <c r="I218" s="3"/>
      <c r="J218" s="12"/>
      <c r="K218" s="12"/>
      <c r="L218" s="3"/>
      <c r="M218" s="12"/>
      <c r="N218" s="12"/>
      <c r="O218" s="3"/>
    </row>
    <row r="219" spans="1:15" ht="30">
      <c r="A219" s="3" t="s">
        <v>27</v>
      </c>
      <c r="B219" s="3"/>
      <c r="C219" s="3"/>
      <c r="D219" s="3"/>
      <c r="E219" s="3"/>
      <c r="F219" s="12"/>
      <c r="G219" s="12"/>
      <c r="H219" s="3"/>
      <c r="I219" s="3"/>
      <c r="J219" s="12"/>
      <c r="K219" s="12"/>
      <c r="L219" s="3"/>
      <c r="M219" s="11">
        <f>M217*1.2667</f>
        <v>0.6681082479999999</v>
      </c>
      <c r="N219" s="3" t="s">
        <v>57</v>
      </c>
      <c r="O219" s="3"/>
    </row>
    <row r="220" spans="1:15" ht="30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12"/>
      <c r="L220" s="3"/>
      <c r="M220" s="3"/>
      <c r="N220" s="12"/>
      <c r="O220" s="3"/>
    </row>
    <row r="221" spans="1:15" ht="30">
      <c r="A221" s="3" t="s">
        <v>28</v>
      </c>
      <c r="B221" s="3"/>
      <c r="C221" s="3"/>
      <c r="D221" s="3"/>
      <c r="E221" s="3"/>
      <c r="F221" s="3"/>
      <c r="G221" s="3"/>
      <c r="H221" s="3"/>
      <c r="I221" s="3"/>
      <c r="J221" s="3"/>
      <c r="K221" s="12"/>
      <c r="L221" s="3"/>
      <c r="M221" s="18">
        <v>0.0173</v>
      </c>
      <c r="N221" s="3" t="s">
        <v>55</v>
      </c>
      <c r="O221" s="3"/>
    </row>
    <row r="222" spans="1:15" ht="30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</row>
    <row r="223" spans="1:15" ht="30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</row>
    <row r="224" spans="1:15" ht="30">
      <c r="A224" s="9" t="s">
        <v>29</v>
      </c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</row>
    <row r="225" spans="1:15" ht="30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</row>
    <row r="226" spans="1:15" ht="30">
      <c r="A226" s="3" t="s">
        <v>5</v>
      </c>
      <c r="B226" s="3"/>
      <c r="C226" s="3"/>
      <c r="D226" s="3"/>
      <c r="E226" s="11"/>
      <c r="F226" s="11">
        <v>12.33</v>
      </c>
      <c r="G226" s="3"/>
      <c r="H226" s="17" t="s">
        <v>41</v>
      </c>
      <c r="I226" s="3"/>
      <c r="J226" s="17" t="s">
        <v>41</v>
      </c>
      <c r="K226" s="3"/>
      <c r="L226" s="3"/>
      <c r="M226" s="11">
        <f>SUM(F226:J226)</f>
        <v>12.33</v>
      </c>
      <c r="N226" s="3" t="s">
        <v>55</v>
      </c>
      <c r="O226" s="3"/>
    </row>
    <row r="227" spans="1:15" ht="30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12"/>
      <c r="L227" s="3"/>
      <c r="M227" s="3"/>
      <c r="N227" s="12"/>
      <c r="O227" s="3"/>
    </row>
    <row r="228" spans="1:15" ht="30">
      <c r="A228" s="3" t="s">
        <v>26</v>
      </c>
      <c r="B228" s="3"/>
      <c r="C228" s="3"/>
      <c r="D228" s="3"/>
      <c r="E228" s="13"/>
      <c r="F228" s="12">
        <f>F217</f>
        <v>0.05032</v>
      </c>
      <c r="G228" s="12"/>
      <c r="H228" s="17" t="s">
        <v>41</v>
      </c>
      <c r="I228" s="3"/>
      <c r="J228" s="12">
        <f>+J217</f>
        <v>0.21802</v>
      </c>
      <c r="K228" s="3"/>
      <c r="L228" s="3"/>
      <c r="M228" s="12">
        <f>SUM(F228:J228)</f>
        <v>0.26833999999999997</v>
      </c>
      <c r="N228" s="3" t="s">
        <v>56</v>
      </c>
      <c r="O228" s="3"/>
    </row>
    <row r="229" spans="1:15" ht="30">
      <c r="A229" s="3"/>
      <c r="B229" s="3"/>
      <c r="C229" s="3"/>
      <c r="D229" s="3"/>
      <c r="E229" s="12"/>
      <c r="F229" s="12"/>
      <c r="G229" s="12"/>
      <c r="H229" s="3"/>
      <c r="I229" s="3"/>
      <c r="J229" s="12"/>
      <c r="K229" s="3"/>
      <c r="L229" s="3"/>
      <c r="M229" s="12"/>
      <c r="N229" s="3"/>
      <c r="O229" s="12"/>
    </row>
    <row r="230" spans="1:15" ht="30">
      <c r="A230" s="3" t="s">
        <v>27</v>
      </c>
      <c r="B230" s="3"/>
      <c r="C230" s="3"/>
      <c r="D230" s="3"/>
      <c r="E230" s="3"/>
      <c r="F230" s="12"/>
      <c r="G230" s="12"/>
      <c r="H230" s="3"/>
      <c r="I230" s="3"/>
      <c r="J230" s="12"/>
      <c r="K230" s="12"/>
      <c r="L230" s="3"/>
      <c r="M230" s="11">
        <f>M228*1.2667</f>
        <v>0.33990627799999995</v>
      </c>
      <c r="N230" s="3" t="s">
        <v>57</v>
      </c>
      <c r="O230" s="3"/>
    </row>
    <row r="231" spans="1:15" ht="30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</row>
    <row r="232" spans="1:15" ht="30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</row>
    <row r="233" spans="1:15" ht="30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</row>
    <row r="234" spans="1:15" ht="30">
      <c r="A234" s="9" t="s">
        <v>30</v>
      </c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</row>
    <row r="235" spans="1:15" ht="30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</row>
    <row r="236" spans="1:15" ht="30">
      <c r="A236" s="3" t="s">
        <v>5</v>
      </c>
      <c r="B236" s="3"/>
      <c r="C236" s="3"/>
      <c r="D236" s="3"/>
      <c r="E236" s="11"/>
      <c r="F236" s="11">
        <v>330</v>
      </c>
      <c r="G236" s="3"/>
      <c r="H236" s="17" t="s">
        <v>41</v>
      </c>
      <c r="I236" s="3"/>
      <c r="J236" s="17" t="s">
        <v>41</v>
      </c>
      <c r="K236" s="3"/>
      <c r="L236" s="3"/>
      <c r="M236" s="11">
        <f>SUM(F236:J236)</f>
        <v>330</v>
      </c>
      <c r="N236" s="3" t="s">
        <v>55</v>
      </c>
      <c r="O236" s="3"/>
    </row>
    <row r="237" spans="1:15" ht="30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</row>
    <row r="238" spans="1:15" ht="30">
      <c r="A238" s="3" t="s">
        <v>31</v>
      </c>
      <c r="B238" s="3"/>
      <c r="C238" s="3"/>
      <c r="D238" s="3"/>
      <c r="E238" s="3"/>
      <c r="F238" s="12">
        <v>0.05034</v>
      </c>
      <c r="G238" s="3"/>
      <c r="H238" s="12">
        <v>0.2591</v>
      </c>
      <c r="I238" s="3"/>
      <c r="J238" s="12">
        <v>0.04448</v>
      </c>
      <c r="K238" s="3"/>
      <c r="L238" s="3"/>
      <c r="M238" s="12">
        <f>SUM(F238:J238)</f>
        <v>0.35392</v>
      </c>
      <c r="N238" s="3" t="s">
        <v>56</v>
      </c>
      <c r="O238" s="3"/>
    </row>
    <row r="239" spans="1:15" ht="30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</row>
    <row r="240" spans="1:15" ht="30">
      <c r="A240" s="3" t="s">
        <v>26</v>
      </c>
      <c r="B240" s="3"/>
      <c r="C240" s="3"/>
      <c r="D240" s="3"/>
      <c r="E240" s="13"/>
      <c r="F240" s="3"/>
      <c r="G240" s="12"/>
      <c r="H240" s="3"/>
      <c r="I240" s="3"/>
      <c r="J240" s="12">
        <v>0.17354</v>
      </c>
      <c r="K240" s="3"/>
      <c r="L240" s="3"/>
      <c r="M240" s="12">
        <f>(J240)</f>
        <v>0.17354</v>
      </c>
      <c r="N240" s="3" t="s">
        <v>56</v>
      </c>
      <c r="O240" s="3"/>
    </row>
    <row r="241" spans="1:15" ht="30">
      <c r="A241" s="3"/>
      <c r="B241" s="3"/>
      <c r="C241" s="3"/>
      <c r="D241" s="3"/>
      <c r="E241" s="3"/>
      <c r="F241" s="12"/>
      <c r="G241" s="12"/>
      <c r="H241" s="3"/>
      <c r="I241" s="3"/>
      <c r="J241" s="12"/>
      <c r="K241" s="12"/>
      <c r="L241" s="3"/>
      <c r="M241" s="12"/>
      <c r="N241" s="12"/>
      <c r="O241" s="3"/>
    </row>
    <row r="242" spans="1:15" ht="30">
      <c r="A242" s="3" t="s">
        <v>32</v>
      </c>
      <c r="B242" s="3"/>
      <c r="C242" s="3"/>
      <c r="D242" s="3"/>
      <c r="E242" s="3"/>
      <c r="F242" s="12"/>
      <c r="G242" s="12"/>
      <c r="H242" s="3"/>
      <c r="I242" s="3"/>
      <c r="J242" s="12"/>
      <c r="K242" s="12"/>
      <c r="L242" s="3"/>
      <c r="M242" s="11">
        <f>(M238+M240)*1.2667</f>
        <v>0.6681335820000001</v>
      </c>
      <c r="N242" s="3" t="s">
        <v>57</v>
      </c>
      <c r="O242" s="3"/>
    </row>
    <row r="243" spans="1:15" ht="30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12"/>
      <c r="L243" s="3"/>
      <c r="M243" s="3"/>
      <c r="N243" s="12"/>
      <c r="O243" s="3"/>
    </row>
    <row r="244" spans="1:15" ht="30">
      <c r="A244" s="3" t="s">
        <v>28</v>
      </c>
      <c r="B244" s="3"/>
      <c r="C244" s="3"/>
      <c r="D244" s="3"/>
      <c r="E244" s="3"/>
      <c r="F244" s="3"/>
      <c r="G244" s="3"/>
      <c r="H244" s="3"/>
      <c r="I244" s="3"/>
      <c r="J244" s="3"/>
      <c r="K244" s="12"/>
      <c r="L244" s="3"/>
      <c r="M244" s="18">
        <v>0.0173</v>
      </c>
      <c r="N244" s="3" t="s">
        <v>55</v>
      </c>
      <c r="O244" s="3"/>
    </row>
    <row r="245" spans="1:15" ht="30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</row>
    <row r="246" spans="1:15" ht="30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</row>
    <row r="247" spans="1:15" ht="30">
      <c r="A247" s="9" t="s">
        <v>33</v>
      </c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</row>
    <row r="248" spans="1:15" ht="30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</row>
    <row r="249" spans="1:15" ht="30">
      <c r="A249" s="3" t="s">
        <v>5</v>
      </c>
      <c r="B249" s="3"/>
      <c r="C249" s="3"/>
      <c r="D249" s="3"/>
      <c r="E249" s="11"/>
      <c r="F249" s="11">
        <f>F236</f>
        <v>330</v>
      </c>
      <c r="G249" s="3"/>
      <c r="H249" s="17" t="s">
        <v>41</v>
      </c>
      <c r="I249" s="3"/>
      <c r="J249" s="17" t="s">
        <v>41</v>
      </c>
      <c r="K249" s="3"/>
      <c r="L249" s="3"/>
      <c r="M249" s="11">
        <f>SUM(F249:J249)</f>
        <v>330</v>
      </c>
      <c r="N249" s="3" t="s">
        <v>55</v>
      </c>
      <c r="O249" s="3"/>
    </row>
    <row r="250" spans="1:15" ht="30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12"/>
      <c r="L250" s="3"/>
      <c r="M250" s="3"/>
      <c r="N250" s="12"/>
      <c r="O250" s="3"/>
    </row>
    <row r="251" spans="1:15" ht="30">
      <c r="A251" s="3" t="s">
        <v>31</v>
      </c>
      <c r="B251" s="3"/>
      <c r="C251" s="3"/>
      <c r="D251" s="3"/>
      <c r="E251" s="3"/>
      <c r="F251" s="12">
        <v>0.05334</v>
      </c>
      <c r="G251" s="3"/>
      <c r="H251" s="17" t="s">
        <v>41</v>
      </c>
      <c r="I251" s="3"/>
      <c r="J251" s="12">
        <f>+J238</f>
        <v>0.04448</v>
      </c>
      <c r="K251" s="12"/>
      <c r="L251" s="3"/>
      <c r="M251" s="12">
        <f>(F251+J251)</f>
        <v>0.09781999999999999</v>
      </c>
      <c r="N251" s="3" t="s">
        <v>56</v>
      </c>
      <c r="O251" s="3"/>
    </row>
    <row r="252" spans="1:15" ht="30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12"/>
      <c r="L252" s="3"/>
      <c r="M252" s="3"/>
      <c r="N252" s="12"/>
      <c r="O252" s="3"/>
    </row>
    <row r="253" spans="1:15" ht="30">
      <c r="A253" s="3" t="s">
        <v>26</v>
      </c>
      <c r="B253" s="3"/>
      <c r="C253" s="3"/>
      <c r="D253" s="3"/>
      <c r="E253" s="13"/>
      <c r="F253" s="12"/>
      <c r="G253" s="12"/>
      <c r="H253" s="17" t="s">
        <v>41</v>
      </c>
      <c r="I253" s="3"/>
      <c r="J253" s="12">
        <f>+J240</f>
        <v>0.17354</v>
      </c>
      <c r="K253" s="3"/>
      <c r="L253" s="3"/>
      <c r="M253" s="12">
        <f>SUM(F253:J253)</f>
        <v>0.17354</v>
      </c>
      <c r="N253" s="3" t="s">
        <v>56</v>
      </c>
      <c r="O253" s="3"/>
    </row>
    <row r="254" spans="1:15" ht="30">
      <c r="A254" s="3"/>
      <c r="B254" s="3"/>
      <c r="C254" s="3"/>
      <c r="D254" s="3"/>
      <c r="E254" s="12"/>
      <c r="F254" s="12"/>
      <c r="G254" s="12"/>
      <c r="H254" s="3"/>
      <c r="I254" s="3"/>
      <c r="J254" s="12"/>
      <c r="K254" s="3"/>
      <c r="L254" s="3"/>
      <c r="M254" s="12"/>
      <c r="N254" s="3"/>
      <c r="O254" s="12"/>
    </row>
    <row r="255" spans="1:15" ht="30">
      <c r="A255" s="3" t="s">
        <v>32</v>
      </c>
      <c r="B255" s="3"/>
      <c r="C255" s="3"/>
      <c r="D255" s="3"/>
      <c r="E255" s="3"/>
      <c r="F255" s="12"/>
      <c r="G255" s="12"/>
      <c r="H255" s="3"/>
      <c r="I255" s="3"/>
      <c r="J255" s="12"/>
      <c r="K255" s="12"/>
      <c r="L255" s="3"/>
      <c r="M255" s="11">
        <f>(M251+M253)*1.2667</f>
        <v>0.34373171199999997</v>
      </c>
      <c r="N255" s="3" t="s">
        <v>57</v>
      </c>
      <c r="O255" s="3"/>
    </row>
    <row r="256" spans="1:15" ht="30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</row>
    <row r="257" spans="1:15" ht="30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</row>
    <row r="258" spans="1:15" ht="30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</row>
    <row r="259" spans="1:15" ht="30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</row>
    <row r="260" spans="1:15" ht="30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</row>
    <row r="261" spans="1:15" ht="30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</row>
    <row r="262" spans="1:15" ht="30">
      <c r="A262" s="23" t="s">
        <v>124</v>
      </c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</row>
    <row r="263" spans="1:15" ht="30">
      <c r="A263" s="72" t="s">
        <v>125</v>
      </c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</row>
    <row r="264" spans="1:15" ht="30">
      <c r="A264" s="72" t="s">
        <v>34</v>
      </c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</row>
    <row r="265" spans="1:15" ht="30">
      <c r="A265" s="72" t="s">
        <v>35</v>
      </c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</row>
    <row r="266" spans="1:15" ht="30">
      <c r="A266" s="20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</row>
    <row r="267" spans="1:15" ht="30">
      <c r="A267" s="4"/>
      <c r="B267" s="3"/>
      <c r="C267" s="3"/>
      <c r="D267" s="3"/>
      <c r="E267" s="3"/>
      <c r="F267" s="3" t="str">
        <f>+F139</f>
        <v>This Filing Effective With the Billing Month of March 2016</v>
      </c>
      <c r="G267" s="3"/>
      <c r="H267" s="3"/>
      <c r="I267" s="3"/>
      <c r="J267" s="3"/>
      <c r="K267" s="3"/>
      <c r="L267" s="3"/>
      <c r="M267" s="3"/>
      <c r="N267" s="3"/>
      <c r="O267" s="3"/>
    </row>
    <row r="268" spans="1:15" ht="30">
      <c r="A268" s="3"/>
      <c r="B268" s="3"/>
      <c r="C268" s="3"/>
      <c r="D268" s="3"/>
      <c r="E268" s="3" t="str">
        <f>+D196</f>
        <v>                        Superseding Filing Effective for the Billing Month of March 2016 </v>
      </c>
      <c r="F268" s="3" t="str">
        <f>+F140</f>
        <v>Superseding Filing Effective With the Billing Month of December 2015</v>
      </c>
      <c r="G268" s="3"/>
      <c r="H268" s="3"/>
      <c r="I268" s="3"/>
      <c r="J268" s="3"/>
      <c r="K268" s="3"/>
      <c r="L268" s="3"/>
      <c r="M268" s="3"/>
      <c r="N268" s="3"/>
      <c r="O268" s="3"/>
    </row>
    <row r="269" spans="1:15" ht="30">
      <c r="A269" s="3" t="str">
        <f>+A139</f>
        <v>FILED 2-01-16</v>
      </c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</row>
    <row r="270" spans="1:15" ht="30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</row>
    <row r="271" spans="1:15" ht="30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</row>
    <row r="272" spans="1:15" ht="36.75">
      <c r="A272" s="3"/>
      <c r="B272" s="3"/>
      <c r="C272" s="3"/>
      <c r="D272" s="3"/>
      <c r="E272" s="3"/>
      <c r="F272" s="14"/>
      <c r="G272" s="3"/>
      <c r="H272" s="3"/>
      <c r="I272" s="3"/>
      <c r="J272" s="3"/>
      <c r="K272" s="3"/>
      <c r="L272" s="3"/>
      <c r="M272" s="3"/>
      <c r="N272" s="3"/>
      <c r="O272" s="3"/>
    </row>
    <row r="273" spans="1:15" ht="30">
      <c r="A273" s="3"/>
      <c r="B273" s="3"/>
      <c r="C273" s="3"/>
      <c r="D273" s="3"/>
      <c r="E273" s="3"/>
      <c r="F273" s="9"/>
      <c r="G273" s="3"/>
      <c r="H273" s="3"/>
      <c r="I273" s="3"/>
      <c r="J273" s="3"/>
      <c r="K273" s="3"/>
      <c r="L273" s="3"/>
      <c r="M273" s="3"/>
      <c r="N273" s="3"/>
      <c r="O273" s="5" t="s">
        <v>58</v>
      </c>
    </row>
    <row r="274" spans="1:15" ht="30">
      <c r="A274" s="6" t="s">
        <v>1</v>
      </c>
      <c r="B274" s="6"/>
      <c r="C274" s="6"/>
      <c r="D274" s="6"/>
      <c r="E274" s="6"/>
      <c r="F274" s="6"/>
      <c r="G274" s="6"/>
      <c r="H274" s="6"/>
      <c r="I274" s="5"/>
      <c r="J274" s="5"/>
      <c r="K274" s="5"/>
      <c r="L274" s="5"/>
      <c r="M274" s="5"/>
      <c r="N274" s="5"/>
      <c r="O274" s="5"/>
    </row>
    <row r="275" spans="1:15" ht="30">
      <c r="A275" s="6" t="s">
        <v>2</v>
      </c>
      <c r="B275" s="6"/>
      <c r="C275" s="6"/>
      <c r="D275" s="6"/>
      <c r="E275" s="6"/>
      <c r="F275" s="6"/>
      <c r="G275" s="6"/>
      <c r="H275" s="6"/>
      <c r="I275" s="5"/>
      <c r="J275" s="5"/>
      <c r="K275" s="5"/>
      <c r="L275" s="5"/>
      <c r="M275" s="5"/>
      <c r="N275" s="5"/>
      <c r="O275" s="5"/>
    </row>
    <row r="276" spans="1:15" ht="30">
      <c r="A276" s="6" t="s">
        <v>3</v>
      </c>
      <c r="B276" s="6"/>
      <c r="C276" s="6"/>
      <c r="D276" s="6"/>
      <c r="E276" s="6"/>
      <c r="F276" s="6"/>
      <c r="G276" s="6"/>
      <c r="H276" s="6"/>
      <c r="I276" s="5"/>
      <c r="J276" s="5"/>
      <c r="K276" s="5"/>
      <c r="L276" s="5"/>
      <c r="M276" s="5"/>
      <c r="N276" s="5"/>
      <c r="O276" s="5"/>
    </row>
    <row r="277" spans="1:15" ht="30.75" thickBot="1">
      <c r="A277" s="73" t="str">
        <f>+A205</f>
        <v>APRIL 2016</v>
      </c>
      <c r="B277" s="6"/>
      <c r="C277" s="74"/>
      <c r="D277" s="6"/>
      <c r="E277" s="74"/>
      <c r="F277" s="74"/>
      <c r="G277" s="6"/>
      <c r="H277" s="6"/>
      <c r="I277" s="5"/>
      <c r="J277" s="5"/>
      <c r="K277" s="5"/>
      <c r="L277" s="5"/>
      <c r="M277" s="5"/>
      <c r="N277" s="5"/>
      <c r="O277" s="5"/>
    </row>
    <row r="278" spans="1:15" ht="30">
      <c r="A278" s="15"/>
      <c r="B278" s="15"/>
      <c r="C278" s="15"/>
      <c r="D278" s="15"/>
      <c r="E278" s="15"/>
      <c r="F278" s="15"/>
      <c r="G278" s="15"/>
      <c r="H278" s="15"/>
      <c r="I278" s="16"/>
      <c r="J278" s="16"/>
      <c r="K278" s="16"/>
      <c r="L278" s="16"/>
      <c r="M278" s="16"/>
      <c r="N278" s="16"/>
      <c r="O278" s="16"/>
    </row>
    <row r="279" spans="1:15" ht="30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</row>
    <row r="280" spans="1:15" ht="30">
      <c r="A280" s="3"/>
      <c r="B280" s="3"/>
      <c r="C280" s="3"/>
      <c r="D280" s="3"/>
      <c r="E280" s="3"/>
      <c r="F280" s="10" t="s">
        <v>36</v>
      </c>
      <c r="G280" s="3"/>
      <c r="H280" s="3"/>
      <c r="I280" s="3"/>
      <c r="J280" s="10" t="s">
        <v>45</v>
      </c>
      <c r="K280" s="3"/>
      <c r="L280" s="3"/>
      <c r="M280" s="10" t="s">
        <v>52</v>
      </c>
      <c r="N280" s="5"/>
      <c r="O280" s="5"/>
    </row>
    <row r="281" spans="1:15" ht="30">
      <c r="A281" s="3"/>
      <c r="B281" s="3"/>
      <c r="C281" s="3"/>
      <c r="D281" s="3"/>
      <c r="E281" s="3"/>
      <c r="F281" s="10" t="s">
        <v>37</v>
      </c>
      <c r="G281" s="3"/>
      <c r="H281" s="3"/>
      <c r="I281" s="3"/>
      <c r="J281" s="10" t="s">
        <v>49</v>
      </c>
      <c r="K281" s="3"/>
      <c r="L281" s="3"/>
      <c r="M281" s="10" t="s">
        <v>53</v>
      </c>
      <c r="N281" s="3"/>
      <c r="O281" s="3"/>
    </row>
    <row r="282" spans="1:15" ht="30">
      <c r="A282" s="3"/>
      <c r="B282" s="3"/>
      <c r="C282" s="3"/>
      <c r="D282" s="3"/>
      <c r="E282" s="3"/>
      <c r="F282" s="3"/>
      <c r="G282" s="3"/>
      <c r="H282" s="3"/>
      <c r="I282" s="3"/>
      <c r="J282" s="8"/>
      <c r="K282" s="3"/>
      <c r="L282" s="3"/>
      <c r="M282" s="3"/>
      <c r="N282" s="3"/>
      <c r="O282" s="3"/>
    </row>
    <row r="283" spans="1:15" ht="24.75" customHeight="1">
      <c r="A283" s="3"/>
      <c r="B283" s="3"/>
      <c r="C283" s="3"/>
      <c r="D283" s="3"/>
      <c r="E283" s="3"/>
      <c r="F283" s="8"/>
      <c r="G283" s="3"/>
      <c r="H283" s="8"/>
      <c r="I283" s="3"/>
      <c r="J283" s="8"/>
      <c r="K283" s="3"/>
      <c r="L283" s="3"/>
      <c r="M283" s="8"/>
      <c r="N283" s="3"/>
      <c r="O283" s="3"/>
    </row>
    <row r="284" spans="1:15" ht="27.75" customHeight="1">
      <c r="A284" s="9" t="s">
        <v>60</v>
      </c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</row>
    <row r="285" spans="1:15" ht="24.75" customHeight="1">
      <c r="A285" s="9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</row>
    <row r="286" spans="1:15" ht="24.75" customHeight="1">
      <c r="A286" s="3" t="s">
        <v>5</v>
      </c>
      <c r="B286" s="3"/>
      <c r="C286" s="3"/>
      <c r="D286" s="3"/>
      <c r="E286" s="3"/>
      <c r="F286" s="11">
        <v>407.61</v>
      </c>
      <c r="G286" s="3"/>
      <c r="H286" s="3"/>
      <c r="I286" s="3"/>
      <c r="J286" s="10" t="s">
        <v>41</v>
      </c>
      <c r="K286" s="3"/>
      <c r="L286" s="3"/>
      <c r="M286" s="11">
        <f>SUM(F286:J286)</f>
        <v>407.61</v>
      </c>
      <c r="N286" s="3"/>
      <c r="O286" s="3" t="s">
        <v>55</v>
      </c>
    </row>
    <row r="287" spans="1:15" ht="24.75" customHeight="1">
      <c r="A287" s="3"/>
      <c r="B287" s="3"/>
      <c r="C287" s="3"/>
      <c r="D287" s="3"/>
      <c r="E287" s="11"/>
      <c r="F287" s="11"/>
      <c r="G287" s="3"/>
      <c r="H287" s="12"/>
      <c r="I287" s="3"/>
      <c r="J287" s="12"/>
      <c r="K287" s="3"/>
      <c r="L287" s="3"/>
      <c r="M287" s="11"/>
      <c r="N287" s="3"/>
      <c r="O287" s="3"/>
    </row>
    <row r="288" spans="1:15" ht="30" customHeight="1">
      <c r="A288" s="3" t="s">
        <v>17</v>
      </c>
      <c r="B288" s="3"/>
      <c r="C288" s="3"/>
      <c r="D288" s="3"/>
      <c r="E288" s="3"/>
      <c r="F288" s="10" t="s">
        <v>41</v>
      </c>
      <c r="G288" s="3"/>
      <c r="H288" s="3"/>
      <c r="I288" s="3"/>
      <c r="J288" s="12">
        <v>0.16505</v>
      </c>
      <c r="K288" s="3"/>
      <c r="L288" s="3"/>
      <c r="M288" s="12">
        <f>SUM(F288:J288)</f>
        <v>0.16505</v>
      </c>
      <c r="N288" s="3"/>
      <c r="O288" s="3" t="s">
        <v>56</v>
      </c>
    </row>
    <row r="289" spans="1:15" ht="24.75" customHeight="1">
      <c r="A289" s="3"/>
      <c r="B289" s="3"/>
      <c r="C289" s="3"/>
      <c r="D289" s="3"/>
      <c r="E289" s="13"/>
      <c r="F289" s="12"/>
      <c r="G289" s="12"/>
      <c r="H289" s="13"/>
      <c r="I289" s="3"/>
      <c r="J289" s="12"/>
      <c r="K289" s="3"/>
      <c r="L289" s="3"/>
      <c r="M289" s="12"/>
      <c r="N289" s="3"/>
      <c r="O289" s="3"/>
    </row>
    <row r="290" spans="1:15" ht="24.75" customHeight="1">
      <c r="A290" s="3" t="s">
        <v>19</v>
      </c>
      <c r="B290" s="3"/>
      <c r="C290" s="3"/>
      <c r="D290" s="3"/>
      <c r="E290" s="3"/>
      <c r="F290" s="12">
        <v>0.03457</v>
      </c>
      <c r="G290" s="3"/>
      <c r="H290" s="3"/>
      <c r="I290" s="3"/>
      <c r="J290" s="10" t="s">
        <v>41</v>
      </c>
      <c r="K290" s="12"/>
      <c r="L290" s="3"/>
      <c r="M290" s="12">
        <f>SUM(F290:J290)</f>
        <v>0.03457</v>
      </c>
      <c r="N290" s="12"/>
      <c r="O290" s="3" t="s">
        <v>56</v>
      </c>
    </row>
    <row r="291" spans="1:15" ht="24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12"/>
      <c r="L291" s="3"/>
      <c r="M291" s="18"/>
      <c r="N291" s="3"/>
      <c r="O291" s="3"/>
    </row>
    <row r="292" spans="1:15" ht="30" customHeight="1">
      <c r="A292" s="3" t="s">
        <v>20</v>
      </c>
      <c r="B292" s="3"/>
      <c r="C292" s="3"/>
      <c r="D292" s="3"/>
      <c r="E292" s="3"/>
      <c r="F292" s="10" t="s">
        <v>41</v>
      </c>
      <c r="G292" s="3"/>
      <c r="H292" s="3"/>
      <c r="I292" s="3"/>
      <c r="J292" s="12">
        <f>+J253</f>
        <v>0.17354</v>
      </c>
      <c r="K292" s="3"/>
      <c r="L292" s="3"/>
      <c r="M292" s="12">
        <f>SUM(F292:J292)</f>
        <v>0.17354</v>
      </c>
      <c r="N292" s="3"/>
      <c r="O292" s="3" t="s">
        <v>56</v>
      </c>
    </row>
    <row r="293" spans="1:15" ht="24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</row>
    <row r="294" spans="1:15" ht="24.75" customHeight="1">
      <c r="A294" s="3" t="s">
        <v>61</v>
      </c>
      <c r="B294" s="3"/>
      <c r="C294" s="3"/>
      <c r="D294" s="3"/>
      <c r="E294" s="3"/>
      <c r="F294" s="10" t="s">
        <v>41</v>
      </c>
      <c r="G294" s="3"/>
      <c r="H294" s="3"/>
      <c r="I294" s="3"/>
      <c r="J294" s="11">
        <v>1.5</v>
      </c>
      <c r="K294" s="3"/>
      <c r="L294" s="3"/>
      <c r="M294" s="11">
        <f>+J294</f>
        <v>1.5</v>
      </c>
      <c r="N294" s="3"/>
      <c r="O294" s="3" t="s">
        <v>56</v>
      </c>
    </row>
    <row r="295" spans="1:15" ht="24.75" customHeight="1">
      <c r="A295" s="9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</row>
    <row r="296" spans="1:15" ht="24.75" customHeight="1">
      <c r="A296" s="3"/>
      <c r="B296" s="3"/>
      <c r="C296" s="3"/>
      <c r="D296" s="3"/>
      <c r="E296" s="11"/>
      <c r="F296" s="11"/>
      <c r="G296" s="3"/>
      <c r="H296" s="12"/>
      <c r="I296" s="3"/>
      <c r="J296" s="12"/>
      <c r="K296" s="3"/>
      <c r="L296" s="3"/>
      <c r="M296" s="11"/>
      <c r="N296" s="3"/>
      <c r="O296" s="3"/>
    </row>
    <row r="297" spans="1:15" ht="24.75" customHeight="1">
      <c r="A297" s="3"/>
      <c r="B297" s="3"/>
      <c r="C297" s="3"/>
      <c r="D297" s="3"/>
      <c r="E297" s="3"/>
      <c r="F297" s="11"/>
      <c r="G297" s="3"/>
      <c r="H297" s="3"/>
      <c r="I297" s="3"/>
      <c r="J297" s="10"/>
      <c r="K297" s="12"/>
      <c r="L297" s="3"/>
      <c r="M297" s="11"/>
      <c r="N297" s="12"/>
      <c r="O297" s="3"/>
    </row>
    <row r="298" spans="1:15" ht="24.75" customHeight="1">
      <c r="A298" s="3"/>
      <c r="B298" s="3"/>
      <c r="C298" s="3"/>
      <c r="D298" s="3"/>
      <c r="E298" s="13"/>
      <c r="F298" s="12"/>
      <c r="G298" s="12"/>
      <c r="H298" s="12"/>
      <c r="I298" s="3"/>
      <c r="J298" s="12"/>
      <c r="K298" s="3"/>
      <c r="L298" s="3"/>
      <c r="M298" s="12"/>
      <c r="N298" s="3"/>
      <c r="O298" s="3"/>
    </row>
    <row r="299" spans="1:15" ht="27.75" customHeight="1">
      <c r="A299" s="3"/>
      <c r="B299" s="3"/>
      <c r="C299" s="3"/>
      <c r="D299" s="3"/>
      <c r="E299" s="12"/>
      <c r="F299" s="12"/>
      <c r="G299" s="12"/>
      <c r="H299" s="3"/>
      <c r="I299" s="3"/>
      <c r="J299" s="12"/>
      <c r="K299" s="3"/>
      <c r="L299" s="3"/>
      <c r="M299" s="12"/>
      <c r="N299" s="3"/>
      <c r="O299" s="12"/>
    </row>
    <row r="300" spans="1:15" ht="27.75" customHeight="1">
      <c r="A300" s="3"/>
      <c r="B300" s="3"/>
      <c r="C300" s="3"/>
      <c r="D300" s="3"/>
      <c r="E300" s="3"/>
      <c r="F300" s="12"/>
      <c r="G300" s="12"/>
      <c r="H300" s="3"/>
      <c r="I300" s="3"/>
      <c r="J300" s="12"/>
      <c r="K300" s="12"/>
      <c r="L300" s="3"/>
      <c r="M300" s="12"/>
      <c r="N300" s="3"/>
      <c r="O300" s="3"/>
    </row>
    <row r="301" spans="1:15" ht="24.75" customHeight="1">
      <c r="A301" s="3"/>
      <c r="B301" s="3"/>
      <c r="C301" s="3"/>
      <c r="D301" s="3"/>
      <c r="E301" s="3"/>
      <c r="F301" s="10"/>
      <c r="G301" s="3"/>
      <c r="H301" s="3"/>
      <c r="I301" s="3"/>
      <c r="J301" s="12"/>
      <c r="K301" s="3"/>
      <c r="L301" s="3"/>
      <c r="M301" s="12"/>
      <c r="N301" s="3"/>
      <c r="O301" s="3"/>
    </row>
    <row r="302" spans="1:15" ht="24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</row>
    <row r="303" spans="1:15" ht="24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</row>
    <row r="304" spans="1:15" s="31" customFormat="1" ht="30">
      <c r="A304" s="3"/>
      <c r="B304" s="3"/>
      <c r="C304" s="3"/>
      <c r="D304" s="3"/>
      <c r="E304" s="3"/>
      <c r="F304" s="3"/>
      <c r="G304" s="3"/>
      <c r="H304" s="3"/>
      <c r="I304" s="3"/>
      <c r="J304" s="10"/>
      <c r="K304" s="3"/>
      <c r="L304" s="3"/>
      <c r="M304" s="12"/>
      <c r="N304" s="3"/>
      <c r="O304" s="3"/>
    </row>
    <row r="305" spans="1:15" s="31" customFormat="1" ht="30">
      <c r="A305" s="3" t="str">
        <f>+A269</f>
        <v>FILED 2-01-16</v>
      </c>
      <c r="B305" s="3"/>
      <c r="C305" s="3"/>
      <c r="D305" s="3"/>
      <c r="E305" s="3"/>
      <c r="F305" s="12" t="str">
        <f>+F267</f>
        <v>This Filing Effective With the Billing Month of March 2016</v>
      </c>
      <c r="G305" s="3"/>
      <c r="H305" s="3"/>
      <c r="I305" s="3"/>
      <c r="J305" s="10"/>
      <c r="K305" s="3"/>
      <c r="L305" s="3"/>
      <c r="M305" s="12"/>
      <c r="N305" s="3"/>
      <c r="O305" s="3"/>
    </row>
    <row r="306" spans="1:15" s="31" customFormat="1" ht="30">
      <c r="A306" s="3"/>
      <c r="B306" s="3"/>
      <c r="C306" s="3"/>
      <c r="D306" s="3"/>
      <c r="E306" s="3"/>
      <c r="F306" s="12" t="str">
        <f>+F268</f>
        <v>Superseding Filing Effective With the Billing Month of December 2015</v>
      </c>
      <c r="G306" s="3"/>
      <c r="H306" s="3"/>
      <c r="I306" s="3"/>
      <c r="J306" s="10"/>
      <c r="K306" s="3"/>
      <c r="L306" s="3"/>
      <c r="M306" s="12"/>
      <c r="N306" s="3"/>
      <c r="O306" s="3"/>
    </row>
    <row r="307" spans="1:15" s="31" customFormat="1" ht="30">
      <c r="A307" s="3"/>
      <c r="B307" s="3"/>
      <c r="C307" s="3"/>
      <c r="D307" s="3"/>
      <c r="E307" s="3"/>
      <c r="F307" s="12"/>
      <c r="G307" s="3"/>
      <c r="H307" s="3"/>
      <c r="I307" s="3"/>
      <c r="J307" s="10"/>
      <c r="K307" s="3"/>
      <c r="L307" s="3"/>
      <c r="M307" s="12"/>
      <c r="N307" s="3"/>
      <c r="O307" s="3"/>
    </row>
    <row r="308" spans="1:15" s="31" customFormat="1" ht="30">
      <c r="A308" s="3"/>
      <c r="B308" s="3"/>
      <c r="C308" s="3"/>
      <c r="D308" s="3"/>
      <c r="E308" s="3"/>
      <c r="F308" s="12"/>
      <c r="G308" s="3"/>
      <c r="H308" s="3"/>
      <c r="I308" s="3"/>
      <c r="J308" s="10"/>
      <c r="K308" s="3"/>
      <c r="L308" s="3"/>
      <c r="M308" s="12"/>
      <c r="N308" s="3"/>
      <c r="O308" s="62" t="s">
        <v>84</v>
      </c>
    </row>
    <row r="309" spans="1:15" s="31" customFormat="1" ht="30">
      <c r="A309" s="3"/>
      <c r="B309" s="3"/>
      <c r="C309" s="3"/>
      <c r="D309" s="3"/>
      <c r="E309" s="3"/>
      <c r="F309" s="9" t="s">
        <v>128</v>
      </c>
      <c r="G309" s="3"/>
      <c r="H309" s="3"/>
      <c r="I309" s="3"/>
      <c r="J309" s="10"/>
      <c r="K309" s="3"/>
      <c r="L309" s="3"/>
      <c r="M309" s="12"/>
      <c r="N309" s="3"/>
      <c r="O309" s="3"/>
    </row>
    <row r="310" spans="1:15" s="31" customFormat="1" ht="30">
      <c r="A310" s="3"/>
      <c r="B310" s="3"/>
      <c r="C310" s="3"/>
      <c r="D310" s="3"/>
      <c r="E310" s="3"/>
      <c r="F310" s="6" t="s">
        <v>129</v>
      </c>
      <c r="G310" s="3"/>
      <c r="H310" s="3"/>
      <c r="I310" s="3"/>
      <c r="J310" s="10"/>
      <c r="K310" s="3"/>
      <c r="L310" s="3"/>
      <c r="M310" s="12"/>
      <c r="N310" s="3"/>
      <c r="O310" s="3"/>
    </row>
    <row r="311" spans="1:13" s="31" customFormat="1" ht="30">
      <c r="A311" s="37"/>
      <c r="B311" s="37"/>
      <c r="C311" s="37"/>
      <c r="D311" s="37"/>
      <c r="E311" s="37"/>
      <c r="F311" s="68" t="s">
        <v>130</v>
      </c>
      <c r="G311" s="37"/>
      <c r="H311" s="42"/>
      <c r="I311" s="37"/>
      <c r="J311" s="42"/>
      <c r="M311" s="43"/>
    </row>
    <row r="312" spans="1:13" s="31" customFormat="1" ht="30">
      <c r="A312" s="37"/>
      <c r="B312" s="37"/>
      <c r="C312" s="37"/>
      <c r="D312" s="37"/>
      <c r="E312" s="37"/>
      <c r="F312" s="68" t="str">
        <f>+A6</f>
        <v>         APRIL 2016 </v>
      </c>
      <c r="G312" s="37"/>
      <c r="H312" s="42"/>
      <c r="I312" s="37"/>
      <c r="J312" s="42"/>
      <c r="M312" s="43"/>
    </row>
    <row r="313" spans="1:15" s="31" customFormat="1" ht="21" thickBot="1">
      <c r="A313" s="44"/>
      <c r="B313" s="44"/>
      <c r="C313" s="44"/>
      <c r="D313" s="44"/>
      <c r="E313" s="44"/>
      <c r="F313" s="44"/>
      <c r="G313" s="44"/>
      <c r="H313" s="44"/>
      <c r="I313" s="44"/>
      <c r="J313" s="44"/>
      <c r="K313" s="45"/>
      <c r="L313" s="45"/>
      <c r="M313" s="46"/>
      <c r="N313" s="45"/>
      <c r="O313" s="45"/>
    </row>
    <row r="314" spans="1:13" s="31" customFormat="1" ht="21" thickTop="1">
      <c r="A314" s="37"/>
      <c r="B314" s="37"/>
      <c r="C314" s="37"/>
      <c r="D314" s="37"/>
      <c r="E314" s="37"/>
      <c r="F314" s="37"/>
      <c r="G314" s="37"/>
      <c r="H314" s="37"/>
      <c r="I314" s="37"/>
      <c r="J314" s="37"/>
      <c r="L314" s="47"/>
      <c r="M314" s="47"/>
    </row>
    <row r="315" spans="1:13" s="31" customFormat="1" ht="30">
      <c r="A315" s="37"/>
      <c r="B315" s="37"/>
      <c r="C315" s="37"/>
      <c r="D315" s="37"/>
      <c r="E315" s="37"/>
      <c r="F315" s="10" t="s">
        <v>36</v>
      </c>
      <c r="G315" s="3"/>
      <c r="H315" s="3"/>
      <c r="I315" s="3"/>
      <c r="J315" s="10" t="s">
        <v>45</v>
      </c>
      <c r="K315" s="3"/>
      <c r="L315" s="3"/>
      <c r="M315" s="10" t="s">
        <v>52</v>
      </c>
    </row>
    <row r="316" spans="1:13" s="31" customFormat="1" ht="30">
      <c r="A316" s="37"/>
      <c r="B316" s="37"/>
      <c r="C316" s="37"/>
      <c r="D316" s="37"/>
      <c r="E316" s="37"/>
      <c r="F316" s="10" t="s">
        <v>37</v>
      </c>
      <c r="G316" s="3"/>
      <c r="H316" s="3"/>
      <c r="I316" s="3"/>
      <c r="J316" s="10" t="s">
        <v>49</v>
      </c>
      <c r="K316" s="3"/>
      <c r="L316" s="3"/>
      <c r="M316" s="10" t="s">
        <v>53</v>
      </c>
    </row>
    <row r="317" spans="1:13" s="31" customFormat="1" ht="20.25">
      <c r="A317" s="37"/>
      <c r="B317" s="37"/>
      <c r="C317" s="37"/>
      <c r="D317" s="37"/>
      <c r="E317" s="37"/>
      <c r="F317" s="35"/>
      <c r="G317" s="37"/>
      <c r="H317" s="37"/>
      <c r="I317" s="37"/>
      <c r="J317" s="37"/>
      <c r="M317" s="35"/>
    </row>
    <row r="318" spans="1:13" s="31" customFormat="1" ht="20.25">
      <c r="A318" s="37"/>
      <c r="B318" s="37"/>
      <c r="C318" s="37"/>
      <c r="D318" s="37"/>
      <c r="E318" s="37"/>
      <c r="F318" s="37"/>
      <c r="G318" s="37"/>
      <c r="H318" s="37"/>
      <c r="I318" s="37"/>
      <c r="J318" s="37"/>
      <c r="L318" s="49"/>
      <c r="M318" s="49"/>
    </row>
    <row r="319" spans="1:13" s="31" customFormat="1" ht="30">
      <c r="A319" s="3" t="s">
        <v>85</v>
      </c>
      <c r="B319" s="37"/>
      <c r="C319" s="37"/>
      <c r="D319" s="37"/>
      <c r="E319" s="37"/>
      <c r="F319" s="38"/>
      <c r="G319" s="37"/>
      <c r="I319" s="37"/>
      <c r="J319" s="38"/>
      <c r="M319" s="38"/>
    </row>
    <row r="320" spans="1:10" s="31" customFormat="1" ht="30">
      <c r="A320" s="3"/>
      <c r="B320" s="37"/>
      <c r="C320" s="37"/>
      <c r="D320" s="37"/>
      <c r="E320" s="37"/>
      <c r="F320" s="37"/>
      <c r="G320" s="37"/>
      <c r="H320" s="37"/>
      <c r="I320" s="37"/>
      <c r="J320" s="37"/>
    </row>
    <row r="321" spans="1:13" s="31" customFormat="1" ht="30">
      <c r="A321" s="3" t="s">
        <v>86</v>
      </c>
      <c r="B321" s="37"/>
      <c r="C321" s="37"/>
      <c r="D321" s="37"/>
      <c r="E321" s="37"/>
      <c r="F321" s="35"/>
      <c r="G321" s="37"/>
      <c r="H321" s="37"/>
      <c r="I321" s="37"/>
      <c r="J321" s="38" t="s">
        <v>41</v>
      </c>
      <c r="M321" s="3" t="s">
        <v>87</v>
      </c>
    </row>
    <row r="322" spans="1:10" s="31" customFormat="1" ht="30">
      <c r="A322" s="3"/>
      <c r="B322" s="37"/>
      <c r="C322" s="37"/>
      <c r="D322" s="37"/>
      <c r="E322" s="37"/>
      <c r="F322" s="37"/>
      <c r="G322" s="37"/>
      <c r="H322" s="37"/>
      <c r="I322" s="37"/>
      <c r="J322" s="37"/>
    </row>
    <row r="323" spans="1:13" s="31" customFormat="1" ht="30">
      <c r="A323" s="3" t="s">
        <v>5</v>
      </c>
      <c r="B323" s="24"/>
      <c r="C323" s="24"/>
      <c r="D323" s="37"/>
      <c r="E323" s="37"/>
      <c r="F323" s="37"/>
      <c r="G323" s="37"/>
      <c r="H323" s="37"/>
      <c r="I323" s="37"/>
      <c r="J323" s="47"/>
      <c r="L323" s="50"/>
      <c r="M323" s="38"/>
    </row>
    <row r="324" spans="1:15" s="31" customFormat="1" ht="30">
      <c r="A324" s="3" t="s">
        <v>78</v>
      </c>
      <c r="B324" s="24"/>
      <c r="C324" s="24"/>
      <c r="D324" s="37"/>
      <c r="E324" s="37"/>
      <c r="F324" s="35"/>
      <c r="G324" s="37"/>
      <c r="H324" s="37"/>
      <c r="I324" s="37"/>
      <c r="J324" s="37"/>
      <c r="M324" s="65">
        <v>335</v>
      </c>
      <c r="N324" s="62"/>
      <c r="O324" s="62" t="s">
        <v>55</v>
      </c>
    </row>
    <row r="325" spans="1:15" s="31" customFormat="1" ht="30">
      <c r="A325" s="3" t="s">
        <v>79</v>
      </c>
      <c r="B325" s="24"/>
      <c r="C325" s="24"/>
      <c r="D325" s="37"/>
      <c r="E325" s="37"/>
      <c r="F325" s="47"/>
      <c r="G325" s="37"/>
      <c r="H325" s="37"/>
      <c r="I325" s="37"/>
      <c r="J325" s="37"/>
      <c r="L325" s="47"/>
      <c r="M325" s="65">
        <v>335</v>
      </c>
      <c r="N325" s="62"/>
      <c r="O325" s="62" t="s">
        <v>55</v>
      </c>
    </row>
    <row r="326" spans="1:15" s="31" customFormat="1" ht="30">
      <c r="A326" s="3" t="s">
        <v>80</v>
      </c>
      <c r="B326" s="24"/>
      <c r="C326" s="24"/>
      <c r="D326" s="37"/>
      <c r="E326" s="37"/>
      <c r="F326" s="48"/>
      <c r="G326" s="37"/>
      <c r="H326" s="37"/>
      <c r="I326" s="37"/>
      <c r="J326" s="48"/>
      <c r="M326" s="65">
        <f>+H169</f>
        <v>335</v>
      </c>
      <c r="N326" s="62"/>
      <c r="O326" s="62" t="s">
        <v>55</v>
      </c>
    </row>
    <row r="327" spans="1:15" s="31" customFormat="1" ht="30">
      <c r="A327" s="3"/>
      <c r="B327" s="24"/>
      <c r="C327" s="24"/>
      <c r="D327" s="37"/>
      <c r="E327" s="37"/>
      <c r="F327" s="37"/>
      <c r="G327" s="37"/>
      <c r="H327" s="37"/>
      <c r="I327" s="37"/>
      <c r="J327" s="47"/>
      <c r="L327" s="47"/>
      <c r="M327" s="66"/>
      <c r="N327" s="62"/>
      <c r="O327" s="62"/>
    </row>
    <row r="328" spans="1:15" s="31" customFormat="1" ht="30">
      <c r="A328" s="3" t="s">
        <v>19</v>
      </c>
      <c r="B328" s="24"/>
      <c r="C328" s="24"/>
      <c r="D328" s="37"/>
      <c r="E328" s="37"/>
      <c r="F328" s="37"/>
      <c r="G328" s="37"/>
      <c r="H328" s="37"/>
      <c r="I328" s="37"/>
      <c r="J328" s="37"/>
      <c r="M328" s="67"/>
      <c r="N328" s="62"/>
      <c r="O328" s="62"/>
    </row>
    <row r="329" spans="1:15" s="31" customFormat="1" ht="30">
      <c r="A329" s="3" t="s">
        <v>78</v>
      </c>
      <c r="B329" s="24"/>
      <c r="C329" s="24"/>
      <c r="D329" s="37"/>
      <c r="E329" s="37"/>
      <c r="F329" s="37"/>
      <c r="G329" s="37"/>
      <c r="H329" s="37"/>
      <c r="I329" s="37"/>
      <c r="J329" s="35"/>
      <c r="M329" s="66">
        <v>0.04725</v>
      </c>
      <c r="N329" s="62"/>
      <c r="O329" s="62" t="s">
        <v>56</v>
      </c>
    </row>
    <row r="330" spans="1:15" s="31" customFormat="1" ht="30">
      <c r="A330" s="3" t="s">
        <v>79</v>
      </c>
      <c r="B330" s="24"/>
      <c r="C330" s="24"/>
      <c r="D330" s="37"/>
      <c r="E330" s="37"/>
      <c r="F330" s="37"/>
      <c r="G330" s="37"/>
      <c r="H330" s="37"/>
      <c r="I330" s="37"/>
      <c r="J330" s="37"/>
      <c r="M330" s="66">
        <v>0.03296</v>
      </c>
      <c r="N330" s="62"/>
      <c r="O330" s="62" t="s">
        <v>56</v>
      </c>
    </row>
    <row r="331" spans="1:15" s="31" customFormat="1" ht="30">
      <c r="A331" s="3" t="s">
        <v>80</v>
      </c>
      <c r="B331" s="24"/>
      <c r="C331" s="24"/>
      <c r="D331" s="37"/>
      <c r="E331" s="37"/>
      <c r="F331" s="37"/>
      <c r="G331" s="37"/>
      <c r="H331" s="37"/>
      <c r="I331" s="37"/>
      <c r="J331" s="37"/>
      <c r="M331" s="66">
        <v>0.02907</v>
      </c>
      <c r="N331" s="62"/>
      <c r="O331" s="62" t="s">
        <v>56</v>
      </c>
    </row>
    <row r="332" spans="1:15" s="31" customFormat="1" ht="30">
      <c r="A332" s="3"/>
      <c r="B332" s="24"/>
      <c r="C332" s="24"/>
      <c r="D332" s="37"/>
      <c r="E332" s="37"/>
      <c r="F332" s="37"/>
      <c r="G332" s="37"/>
      <c r="H332" s="37"/>
      <c r="I332" s="37"/>
      <c r="J332" s="37"/>
      <c r="M332" s="66"/>
      <c r="N332" s="62"/>
      <c r="O332" s="62"/>
    </row>
    <row r="333" spans="1:15" s="31" customFormat="1" ht="30">
      <c r="A333" s="3" t="s">
        <v>70</v>
      </c>
      <c r="B333" s="24"/>
      <c r="C333" s="24"/>
      <c r="D333" s="37"/>
      <c r="E333" s="37"/>
      <c r="F333" s="37"/>
      <c r="G333" s="37"/>
      <c r="H333" s="37"/>
      <c r="I333" s="37"/>
      <c r="J333" s="37"/>
      <c r="L333" s="50"/>
      <c r="M333" s="66"/>
      <c r="N333" s="62"/>
      <c r="O333" s="62"/>
    </row>
    <row r="334" spans="1:15" s="31" customFormat="1" ht="30">
      <c r="A334" s="3" t="s">
        <v>71</v>
      </c>
      <c r="B334" s="24"/>
      <c r="C334" s="24"/>
      <c r="D334" s="37"/>
      <c r="E334" s="37"/>
      <c r="F334" s="35"/>
      <c r="G334" s="37"/>
      <c r="H334" s="37"/>
      <c r="I334" s="37"/>
      <c r="J334" s="37"/>
      <c r="M334" s="69">
        <f>+H158</f>
        <v>0.3</v>
      </c>
      <c r="N334" s="62"/>
      <c r="O334" s="62" t="s">
        <v>56</v>
      </c>
    </row>
    <row r="335" spans="1:15" s="31" customFormat="1" ht="30">
      <c r="A335" s="3" t="s">
        <v>72</v>
      </c>
      <c r="B335" s="24"/>
      <c r="C335" s="24"/>
      <c r="D335" s="37"/>
      <c r="E335" s="37"/>
      <c r="F335" s="37"/>
      <c r="G335" s="37"/>
      <c r="H335" s="37"/>
      <c r="I335" s="37"/>
      <c r="J335" s="37"/>
      <c r="L335" s="47"/>
      <c r="M335" s="69">
        <f>+M334</f>
        <v>0.3</v>
      </c>
      <c r="N335" s="62"/>
      <c r="O335" s="62" t="s">
        <v>56</v>
      </c>
    </row>
    <row r="336" spans="1:15" s="31" customFormat="1" ht="30">
      <c r="A336" s="3" t="s">
        <v>73</v>
      </c>
      <c r="B336" s="24"/>
      <c r="C336" s="24"/>
      <c r="D336" s="37"/>
      <c r="E336" s="37"/>
      <c r="F336" s="37"/>
      <c r="G336" s="37"/>
      <c r="H336" s="48"/>
      <c r="I336" s="37"/>
      <c r="J336" s="48"/>
      <c r="L336" s="47"/>
      <c r="M336" s="69">
        <f>+M334</f>
        <v>0.3</v>
      </c>
      <c r="N336" s="62"/>
      <c r="O336" s="62" t="s">
        <v>56</v>
      </c>
    </row>
    <row r="337" spans="1:15" s="31" customFormat="1" ht="30">
      <c r="A337" s="3" t="s">
        <v>74</v>
      </c>
      <c r="B337" s="24"/>
      <c r="C337" s="24"/>
      <c r="D337" s="37"/>
      <c r="E337" s="37"/>
      <c r="F337" s="37"/>
      <c r="G337" s="37"/>
      <c r="H337" s="37"/>
      <c r="I337" s="37"/>
      <c r="J337" s="37"/>
      <c r="L337" s="47"/>
      <c r="M337" s="69">
        <f>+M334</f>
        <v>0.3</v>
      </c>
      <c r="N337" s="62"/>
      <c r="O337" s="62" t="s">
        <v>56</v>
      </c>
    </row>
    <row r="338" spans="1:15" s="31" customFormat="1" ht="30">
      <c r="A338" s="3" t="s">
        <v>75</v>
      </c>
      <c r="B338" s="24"/>
      <c r="C338" s="24"/>
      <c r="D338" s="37"/>
      <c r="E338" s="37"/>
      <c r="F338" s="37"/>
      <c r="G338" s="37"/>
      <c r="H338" s="37"/>
      <c r="I338" s="37"/>
      <c r="J338" s="48"/>
      <c r="L338" s="47"/>
      <c r="M338" s="69">
        <f>+M334</f>
        <v>0.3</v>
      </c>
      <c r="N338" s="62"/>
      <c r="O338" s="62" t="s">
        <v>56</v>
      </c>
    </row>
    <row r="339" spans="1:15" s="31" customFormat="1" ht="30">
      <c r="A339" s="3" t="s">
        <v>76</v>
      </c>
      <c r="B339" s="24"/>
      <c r="C339" s="24"/>
      <c r="D339" s="37"/>
      <c r="E339" s="37"/>
      <c r="F339" s="37"/>
      <c r="G339" s="37"/>
      <c r="H339" s="37"/>
      <c r="I339" s="37"/>
      <c r="J339" s="37"/>
      <c r="L339" s="47"/>
      <c r="M339" s="69">
        <f>+M334</f>
        <v>0.3</v>
      </c>
      <c r="N339" s="62"/>
      <c r="O339" s="62" t="s">
        <v>56</v>
      </c>
    </row>
    <row r="340" spans="1:15" s="31" customFormat="1" ht="30">
      <c r="A340" s="24"/>
      <c r="B340" s="24"/>
      <c r="C340" s="24"/>
      <c r="D340" s="37"/>
      <c r="E340" s="37"/>
      <c r="F340" s="37"/>
      <c r="G340" s="37"/>
      <c r="H340" s="37"/>
      <c r="I340" s="37"/>
      <c r="J340" s="37"/>
      <c r="L340" s="47"/>
      <c r="M340" s="66"/>
      <c r="N340" s="62"/>
      <c r="O340" s="62"/>
    </row>
    <row r="341" spans="1:13" s="31" customFormat="1" ht="20.25">
      <c r="A341" s="24"/>
      <c r="B341" s="24"/>
      <c r="C341" s="24"/>
      <c r="D341" s="37"/>
      <c r="E341" s="37"/>
      <c r="F341" s="37"/>
      <c r="G341" s="37"/>
      <c r="H341" s="37"/>
      <c r="I341" s="37"/>
      <c r="J341" s="37"/>
      <c r="L341" s="47"/>
      <c r="M341" s="47"/>
    </row>
    <row r="342" spans="1:13" s="31" customFormat="1" ht="20.25">
      <c r="A342" s="24"/>
      <c r="B342" s="24"/>
      <c r="C342" s="24"/>
      <c r="D342" s="37"/>
      <c r="E342" s="37"/>
      <c r="F342" s="37"/>
      <c r="G342" s="37"/>
      <c r="H342" s="37"/>
      <c r="I342" s="37"/>
      <c r="J342" s="37"/>
      <c r="L342" s="47"/>
      <c r="M342" s="47"/>
    </row>
    <row r="343" spans="1:13" s="31" customFormat="1" ht="20.25">
      <c r="A343" s="24"/>
      <c r="B343" s="24"/>
      <c r="C343" s="24"/>
      <c r="D343" s="37"/>
      <c r="E343" s="37"/>
      <c r="F343" s="37"/>
      <c r="G343" s="37"/>
      <c r="H343" s="37"/>
      <c r="I343" s="37"/>
      <c r="J343" s="37"/>
      <c r="L343" s="47"/>
      <c r="M343" s="47"/>
    </row>
    <row r="344" spans="1:13" s="31" customFormat="1" ht="20.25">
      <c r="A344" s="24"/>
      <c r="B344" s="24"/>
      <c r="C344" s="24"/>
      <c r="D344" s="37"/>
      <c r="E344" s="37"/>
      <c r="F344" s="37"/>
      <c r="G344" s="37"/>
      <c r="H344" s="37"/>
      <c r="I344" s="37"/>
      <c r="J344" s="37"/>
      <c r="L344" s="47"/>
      <c r="M344" s="47"/>
    </row>
    <row r="345" spans="1:13" s="31" customFormat="1" ht="30">
      <c r="A345" s="60" t="str">
        <f>+A195</f>
        <v>Filed 3-30-16</v>
      </c>
      <c r="B345" s="24"/>
      <c r="C345" s="24"/>
      <c r="D345" s="37"/>
      <c r="E345" s="37"/>
      <c r="F345" s="64" t="str">
        <f>+E195</f>
        <v>This filing Effective for the Billing Month Of April 2016</v>
      </c>
      <c r="G345" s="37"/>
      <c r="H345" s="37"/>
      <c r="I345" s="37"/>
      <c r="J345" s="37"/>
      <c r="L345" s="47"/>
      <c r="M345" s="47"/>
    </row>
    <row r="346" spans="1:13" s="31" customFormat="1" ht="30">
      <c r="A346" s="24"/>
      <c r="B346" s="24"/>
      <c r="C346" s="24"/>
      <c r="D346" s="37"/>
      <c r="E346" s="64" t="str">
        <f>+D196</f>
        <v>                        Superseding Filing Effective for the Billing Month of March 2016 </v>
      </c>
      <c r="F346" s="60"/>
      <c r="G346" s="37"/>
      <c r="H346" s="37"/>
      <c r="I346" s="37"/>
      <c r="J346" s="37"/>
      <c r="L346" s="47"/>
      <c r="M346" s="47"/>
    </row>
    <row r="347" spans="1:13" s="31" customFormat="1" ht="20.25">
      <c r="A347" s="24"/>
      <c r="B347" s="24"/>
      <c r="C347" s="24"/>
      <c r="D347" s="37"/>
      <c r="E347" s="37"/>
      <c r="F347" s="37"/>
      <c r="G347" s="37"/>
      <c r="H347" s="37"/>
      <c r="I347" s="37"/>
      <c r="J347" s="37"/>
      <c r="L347" s="47"/>
      <c r="M347" s="47"/>
    </row>
    <row r="348" spans="1:15" s="31" customFormat="1" ht="20.25">
      <c r="A348" s="28"/>
      <c r="B348" s="29"/>
      <c r="C348" s="28"/>
      <c r="D348" s="29"/>
      <c r="E348" s="28"/>
      <c r="F348" s="28"/>
      <c r="G348" s="29"/>
      <c r="H348" s="29"/>
      <c r="I348" s="29"/>
      <c r="J348" s="29"/>
      <c r="K348" s="29"/>
      <c r="L348" s="30"/>
      <c r="M348" s="30"/>
      <c r="N348" s="30"/>
      <c r="O348" s="25"/>
    </row>
    <row r="349" spans="1:14" s="31" customFormat="1" ht="20.25">
      <c r="A349" s="24"/>
      <c r="B349" s="24"/>
      <c r="C349" s="24"/>
      <c r="D349" s="24"/>
      <c r="E349" s="36"/>
      <c r="F349" s="24"/>
      <c r="G349" s="24"/>
      <c r="H349" s="24"/>
      <c r="I349" s="24"/>
      <c r="J349" s="24"/>
      <c r="K349" s="24"/>
      <c r="L349" s="37"/>
      <c r="M349" s="27"/>
      <c r="N349" s="27"/>
    </row>
    <row r="350" spans="1:14" s="31" customFormat="1" ht="20.25">
      <c r="A350" s="24"/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37"/>
      <c r="M350" s="27"/>
      <c r="N350" s="27"/>
    </row>
    <row r="351" spans="1:14" s="31" customFormat="1" ht="20.25">
      <c r="A351" s="24"/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37"/>
      <c r="M351" s="27"/>
      <c r="N351" s="27"/>
    </row>
    <row r="352" spans="1:14" s="31" customFormat="1" ht="20.25">
      <c r="A352" s="24"/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37"/>
      <c r="M352" s="27"/>
      <c r="N352" s="27"/>
    </row>
    <row r="353" spans="1:14" s="31" customFormat="1" ht="30">
      <c r="A353" s="24"/>
      <c r="B353" s="24"/>
      <c r="C353" s="24"/>
      <c r="D353" s="75" t="s">
        <v>131</v>
      </c>
      <c r="E353" s="63"/>
      <c r="F353" s="24"/>
      <c r="G353" s="24"/>
      <c r="H353" s="24"/>
      <c r="I353" s="24"/>
      <c r="J353" s="24"/>
      <c r="K353" s="24"/>
      <c r="L353" s="37"/>
      <c r="M353" s="27"/>
      <c r="N353" s="27"/>
    </row>
    <row r="354" spans="1:256" s="31" customFormat="1" ht="30">
      <c r="A354" s="6" t="s">
        <v>120</v>
      </c>
      <c r="B354" s="28"/>
      <c r="C354" s="28"/>
      <c r="D354" s="28"/>
      <c r="E354" s="28"/>
      <c r="F354" s="28"/>
      <c r="G354" s="28"/>
      <c r="H354" s="28"/>
      <c r="I354" s="28"/>
      <c r="J354" s="28"/>
      <c r="O354" s="62" t="s">
        <v>88</v>
      </c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  <c r="ET354" s="1"/>
      <c r="EU354" s="1"/>
      <c r="EV354" s="1"/>
      <c r="EW354" s="1"/>
      <c r="EX354" s="1"/>
      <c r="EY354" s="1"/>
      <c r="EZ354" s="1"/>
      <c r="FA354" s="1"/>
      <c r="FB354" s="1"/>
      <c r="FC354" s="1"/>
      <c r="FD354" s="1"/>
      <c r="FE354" s="1"/>
      <c r="FF354" s="1"/>
      <c r="FG354" s="1"/>
      <c r="FH354" s="1"/>
      <c r="FI354" s="1"/>
      <c r="FJ354" s="1"/>
      <c r="FK354" s="1"/>
      <c r="FL354" s="1"/>
      <c r="FM354" s="1"/>
      <c r="FN354" s="1"/>
      <c r="FO354" s="1"/>
      <c r="FP354" s="1"/>
      <c r="FQ354" s="1"/>
      <c r="FR354" s="1"/>
      <c r="FS354" s="1"/>
      <c r="FT354" s="1"/>
      <c r="FU354" s="1"/>
      <c r="FV354" s="1"/>
      <c r="FW354" s="1"/>
      <c r="FX354" s="1"/>
      <c r="FY354" s="1"/>
      <c r="FZ354" s="1"/>
      <c r="GA354" s="1"/>
      <c r="GB354" s="1"/>
      <c r="GC354" s="1"/>
      <c r="GD354" s="1"/>
      <c r="GE354" s="1"/>
      <c r="GF354" s="1"/>
      <c r="GG354" s="1"/>
      <c r="GH354" s="1"/>
      <c r="GI354" s="1"/>
      <c r="GJ354" s="1"/>
      <c r="GK354" s="1"/>
      <c r="GL354" s="1"/>
      <c r="GM354" s="1"/>
      <c r="GN354" s="1"/>
      <c r="GO354" s="1"/>
      <c r="GP354" s="1"/>
      <c r="GQ354" s="1"/>
      <c r="GR354" s="1"/>
      <c r="GS354" s="1"/>
      <c r="GT354" s="1"/>
      <c r="GU354" s="1"/>
      <c r="GV354" s="1"/>
      <c r="GW354" s="1"/>
      <c r="GX354" s="1"/>
      <c r="GY354" s="1"/>
      <c r="GZ354" s="1"/>
      <c r="HA354" s="1"/>
      <c r="HB354" s="1"/>
      <c r="HC354" s="1"/>
      <c r="HD354" s="1"/>
      <c r="HE354" s="1"/>
      <c r="HF354" s="1"/>
      <c r="HG354" s="1"/>
      <c r="HH354" s="1"/>
      <c r="HI354" s="1"/>
      <c r="HJ354" s="1"/>
      <c r="HK354" s="1"/>
      <c r="HL354" s="1"/>
      <c r="HM354" s="1"/>
      <c r="HN354" s="1"/>
      <c r="HO354" s="1"/>
      <c r="HP354" s="1"/>
      <c r="HQ354" s="1"/>
      <c r="HR354" s="1"/>
      <c r="HS354" s="1"/>
      <c r="HT354" s="1"/>
      <c r="HU354" s="1"/>
      <c r="HV354" s="1"/>
      <c r="HW354" s="1"/>
      <c r="HX354" s="1"/>
      <c r="HY354" s="1"/>
      <c r="HZ354" s="1"/>
      <c r="IA354" s="1"/>
      <c r="IB354" s="1"/>
      <c r="IC354" s="1"/>
      <c r="ID354" s="1"/>
      <c r="IE354" s="1"/>
      <c r="IF354" s="1"/>
      <c r="IG354" s="1"/>
      <c r="IH354" s="1"/>
      <c r="II354" s="1"/>
      <c r="IJ354" s="1"/>
      <c r="IK354" s="1"/>
      <c r="IL354" s="1"/>
      <c r="IM354" s="1"/>
      <c r="IN354" s="1"/>
      <c r="IO354" s="1"/>
      <c r="IP354" s="1"/>
      <c r="IQ354" s="1"/>
      <c r="IR354" s="1"/>
      <c r="IS354" s="1"/>
      <c r="IT354" s="1"/>
      <c r="IU354" s="1"/>
      <c r="IV354" s="1"/>
    </row>
    <row r="355" spans="1:256" s="31" customFormat="1" ht="30">
      <c r="A355" s="6" t="s">
        <v>89</v>
      </c>
      <c r="B355" s="28"/>
      <c r="C355" s="28"/>
      <c r="D355" s="28"/>
      <c r="E355" s="28"/>
      <c r="F355" s="28"/>
      <c r="G355" s="28"/>
      <c r="H355" s="28"/>
      <c r="I355" s="28"/>
      <c r="J355" s="28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  <c r="EZ355" s="1"/>
      <c r="FA355" s="1"/>
      <c r="FB355" s="1"/>
      <c r="FC355" s="1"/>
      <c r="FD355" s="1"/>
      <c r="FE355" s="1"/>
      <c r="FF355" s="1"/>
      <c r="FG355" s="1"/>
      <c r="FH355" s="1"/>
      <c r="FI355" s="1"/>
      <c r="FJ355" s="1"/>
      <c r="FK355" s="1"/>
      <c r="FL355" s="1"/>
      <c r="FM355" s="1"/>
      <c r="FN355" s="1"/>
      <c r="FO355" s="1"/>
      <c r="FP355" s="1"/>
      <c r="FQ355" s="1"/>
      <c r="FR355" s="1"/>
      <c r="FS355" s="1"/>
      <c r="FT355" s="1"/>
      <c r="FU355" s="1"/>
      <c r="FV355" s="1"/>
      <c r="FW355" s="1"/>
      <c r="FX355" s="1"/>
      <c r="FY355" s="1"/>
      <c r="FZ355" s="1"/>
      <c r="GA355" s="1"/>
      <c r="GB355" s="1"/>
      <c r="GC355" s="1"/>
      <c r="GD355" s="1"/>
      <c r="GE355" s="1"/>
      <c r="GF355" s="1"/>
      <c r="GG355" s="1"/>
      <c r="GH355" s="1"/>
      <c r="GI355" s="1"/>
      <c r="GJ355" s="1"/>
      <c r="GK355" s="1"/>
      <c r="GL355" s="1"/>
      <c r="GM355" s="1"/>
      <c r="GN355" s="1"/>
      <c r="GO355" s="1"/>
      <c r="GP355" s="1"/>
      <c r="GQ355" s="1"/>
      <c r="GR355" s="1"/>
      <c r="GS355" s="1"/>
      <c r="GT355" s="1"/>
      <c r="GU355" s="1"/>
      <c r="GV355" s="1"/>
      <c r="GW355" s="1"/>
      <c r="GX355" s="1"/>
      <c r="GY355" s="1"/>
      <c r="GZ355" s="1"/>
      <c r="HA355" s="1"/>
      <c r="HB355" s="1"/>
      <c r="HC355" s="1"/>
      <c r="HD355" s="1"/>
      <c r="HE355" s="1"/>
      <c r="HF355" s="1"/>
      <c r="HG355" s="1"/>
      <c r="HH355" s="1"/>
      <c r="HI355" s="1"/>
      <c r="HJ355" s="1"/>
      <c r="HK355" s="1"/>
      <c r="HL355" s="1"/>
      <c r="HM355" s="1"/>
      <c r="HN355" s="1"/>
      <c r="HO355" s="1"/>
      <c r="HP355" s="1"/>
      <c r="HQ355" s="1"/>
      <c r="HR355" s="1"/>
      <c r="HS355" s="1"/>
      <c r="HT355" s="1"/>
      <c r="HU355" s="1"/>
      <c r="HV355" s="1"/>
      <c r="HW355" s="1"/>
      <c r="HX355" s="1"/>
      <c r="HY355" s="1"/>
      <c r="HZ355" s="1"/>
      <c r="IA355" s="1"/>
      <c r="IB355" s="1"/>
      <c r="IC355" s="1"/>
      <c r="ID355" s="1"/>
      <c r="IE355" s="1"/>
      <c r="IF355" s="1"/>
      <c r="IG355" s="1"/>
      <c r="IH355" s="1"/>
      <c r="II355" s="1"/>
      <c r="IJ355" s="1"/>
      <c r="IK355" s="1"/>
      <c r="IL355" s="1"/>
      <c r="IM355" s="1"/>
      <c r="IN355" s="1"/>
      <c r="IO355" s="1"/>
      <c r="IP355" s="1"/>
      <c r="IQ355" s="1"/>
      <c r="IR355" s="1"/>
      <c r="IS355" s="1"/>
      <c r="IT355" s="1"/>
      <c r="IU355" s="1"/>
      <c r="IV355" s="1"/>
    </row>
    <row r="356" spans="1:256" s="31" customFormat="1" ht="20.25">
      <c r="A356" s="28"/>
      <c r="B356" s="28"/>
      <c r="C356" s="28"/>
      <c r="D356" s="28"/>
      <c r="E356" s="28"/>
      <c r="F356" s="28"/>
      <c r="G356" s="28"/>
      <c r="H356" s="28"/>
      <c r="I356" s="28"/>
      <c r="J356" s="28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  <c r="ER356" s="1"/>
      <c r="ES356" s="1"/>
      <c r="ET356" s="1"/>
      <c r="EU356" s="1"/>
      <c r="EV356" s="1"/>
      <c r="EW356" s="1"/>
      <c r="EX356" s="1"/>
      <c r="EY356" s="1"/>
      <c r="EZ356" s="1"/>
      <c r="FA356" s="1"/>
      <c r="FB356" s="1"/>
      <c r="FC356" s="1"/>
      <c r="FD356" s="1"/>
      <c r="FE356" s="1"/>
      <c r="FF356" s="1"/>
      <c r="FG356" s="1"/>
      <c r="FH356" s="1"/>
      <c r="FI356" s="1"/>
      <c r="FJ356" s="1"/>
      <c r="FK356" s="1"/>
      <c r="FL356" s="1"/>
      <c r="FM356" s="1"/>
      <c r="FN356" s="1"/>
      <c r="FO356" s="1"/>
      <c r="FP356" s="1"/>
      <c r="FQ356" s="1"/>
      <c r="FR356" s="1"/>
      <c r="FS356" s="1"/>
      <c r="FT356" s="1"/>
      <c r="FU356" s="1"/>
      <c r="FV356" s="1"/>
      <c r="FW356" s="1"/>
      <c r="FX356" s="1"/>
      <c r="FY356" s="1"/>
      <c r="FZ356" s="1"/>
      <c r="GA356" s="1"/>
      <c r="GB356" s="1"/>
      <c r="GC356" s="1"/>
      <c r="GD356" s="1"/>
      <c r="GE356" s="1"/>
      <c r="GF356" s="1"/>
      <c r="GG356" s="1"/>
      <c r="GH356" s="1"/>
      <c r="GI356" s="1"/>
      <c r="GJ356" s="1"/>
      <c r="GK356" s="1"/>
      <c r="GL356" s="1"/>
      <c r="GM356" s="1"/>
      <c r="GN356" s="1"/>
      <c r="GO356" s="1"/>
      <c r="GP356" s="1"/>
      <c r="GQ356" s="1"/>
      <c r="GR356" s="1"/>
      <c r="GS356" s="1"/>
      <c r="GT356" s="1"/>
      <c r="GU356" s="1"/>
      <c r="GV356" s="1"/>
      <c r="GW356" s="1"/>
      <c r="GX356" s="1"/>
      <c r="GY356" s="1"/>
      <c r="GZ356" s="1"/>
      <c r="HA356" s="1"/>
      <c r="HB356" s="1"/>
      <c r="HC356" s="1"/>
      <c r="HD356" s="1"/>
      <c r="HE356" s="1"/>
      <c r="HF356" s="1"/>
      <c r="HG356" s="1"/>
      <c r="HH356" s="1"/>
      <c r="HI356" s="1"/>
      <c r="HJ356" s="1"/>
      <c r="HK356" s="1"/>
      <c r="HL356" s="1"/>
      <c r="HM356" s="1"/>
      <c r="HN356" s="1"/>
      <c r="HO356" s="1"/>
      <c r="HP356" s="1"/>
      <c r="HQ356" s="1"/>
      <c r="HR356" s="1"/>
      <c r="HS356" s="1"/>
      <c r="HT356" s="1"/>
      <c r="HU356" s="1"/>
      <c r="HV356" s="1"/>
      <c r="HW356" s="1"/>
      <c r="HX356" s="1"/>
      <c r="HY356" s="1"/>
      <c r="HZ356" s="1"/>
      <c r="IA356" s="1"/>
      <c r="IB356" s="1"/>
      <c r="IC356" s="1"/>
      <c r="ID356" s="1"/>
      <c r="IE356" s="1"/>
      <c r="IF356" s="1"/>
      <c r="IG356" s="1"/>
      <c r="IH356" s="1"/>
      <c r="II356" s="1"/>
      <c r="IJ356" s="1"/>
      <c r="IK356" s="1"/>
      <c r="IL356" s="1"/>
      <c r="IM356" s="1"/>
      <c r="IN356" s="1"/>
      <c r="IO356" s="1"/>
      <c r="IP356" s="1"/>
      <c r="IQ356" s="1"/>
      <c r="IR356" s="1"/>
      <c r="IS356" s="1"/>
      <c r="IT356" s="1"/>
      <c r="IU356" s="1"/>
      <c r="IV356" s="1"/>
    </row>
    <row r="357" spans="1:256" s="31" customFormat="1" ht="21" thickBot="1">
      <c r="A357" s="53"/>
      <c r="B357" s="28"/>
      <c r="C357" s="28"/>
      <c r="D357" s="28"/>
      <c r="E357" s="28"/>
      <c r="F357" s="28"/>
      <c r="G357" s="28"/>
      <c r="H357" s="28"/>
      <c r="I357" s="28"/>
      <c r="J357" s="28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  <c r="ER357" s="1"/>
      <c r="ES357" s="1"/>
      <c r="ET357" s="1"/>
      <c r="EU357" s="1"/>
      <c r="EV357" s="1"/>
      <c r="EW357" s="1"/>
      <c r="EX357" s="1"/>
      <c r="EY357" s="1"/>
      <c r="EZ357" s="1"/>
      <c r="FA357" s="1"/>
      <c r="FB357" s="1"/>
      <c r="FC357" s="1"/>
      <c r="FD357" s="1"/>
      <c r="FE357" s="1"/>
      <c r="FF357" s="1"/>
      <c r="FG357" s="1"/>
      <c r="FH357" s="1"/>
      <c r="FI357" s="1"/>
      <c r="FJ357" s="1"/>
      <c r="FK357" s="1"/>
      <c r="FL357" s="1"/>
      <c r="FM357" s="1"/>
      <c r="FN357" s="1"/>
      <c r="FO357" s="1"/>
      <c r="FP357" s="1"/>
      <c r="FQ357" s="1"/>
      <c r="FR357" s="1"/>
      <c r="FS357" s="1"/>
      <c r="FT357" s="1"/>
      <c r="FU357" s="1"/>
      <c r="FV357" s="1"/>
      <c r="FW357" s="1"/>
      <c r="FX357" s="1"/>
      <c r="FY357" s="1"/>
      <c r="FZ357" s="1"/>
      <c r="GA357" s="1"/>
      <c r="GB357" s="1"/>
      <c r="GC357" s="1"/>
      <c r="GD357" s="1"/>
      <c r="GE357" s="1"/>
      <c r="GF357" s="1"/>
      <c r="GG357" s="1"/>
      <c r="GH357" s="1"/>
      <c r="GI357" s="1"/>
      <c r="GJ357" s="1"/>
      <c r="GK357" s="1"/>
      <c r="GL357" s="1"/>
      <c r="GM357" s="1"/>
      <c r="GN357" s="1"/>
      <c r="GO357" s="1"/>
      <c r="GP357" s="1"/>
      <c r="GQ357" s="1"/>
      <c r="GR357" s="1"/>
      <c r="GS357" s="1"/>
      <c r="GT357" s="1"/>
      <c r="GU357" s="1"/>
      <c r="GV357" s="1"/>
      <c r="GW357" s="1"/>
      <c r="GX357" s="1"/>
      <c r="GY357" s="1"/>
      <c r="GZ357" s="1"/>
      <c r="HA357" s="1"/>
      <c r="HB357" s="1"/>
      <c r="HC357" s="1"/>
      <c r="HD357" s="1"/>
      <c r="HE357" s="1"/>
      <c r="HF357" s="1"/>
      <c r="HG357" s="1"/>
      <c r="HH357" s="1"/>
      <c r="HI357" s="1"/>
      <c r="HJ357" s="1"/>
      <c r="HK357" s="1"/>
      <c r="HL357" s="1"/>
      <c r="HM357" s="1"/>
      <c r="HN357" s="1"/>
      <c r="HO357" s="1"/>
      <c r="HP357" s="1"/>
      <c r="HQ357" s="1"/>
      <c r="HR357" s="1"/>
      <c r="HS357" s="1"/>
      <c r="HT357" s="1"/>
      <c r="HU357" s="1"/>
      <c r="HV357" s="1"/>
      <c r="HW357" s="1"/>
      <c r="HX357" s="1"/>
      <c r="HY357" s="1"/>
      <c r="HZ357" s="1"/>
      <c r="IA357" s="1"/>
      <c r="IB357" s="1"/>
      <c r="IC357" s="1"/>
      <c r="ID357" s="1"/>
      <c r="IE357" s="1"/>
      <c r="IF357" s="1"/>
      <c r="IG357" s="1"/>
      <c r="IH357" s="1"/>
      <c r="II357" s="1"/>
      <c r="IJ357" s="1"/>
      <c r="IK357" s="1"/>
      <c r="IL357" s="1"/>
      <c r="IM357" s="1"/>
      <c r="IN357" s="1"/>
      <c r="IO357" s="1"/>
      <c r="IP357" s="1"/>
      <c r="IQ357" s="1"/>
      <c r="IR357" s="1"/>
      <c r="IS357" s="1"/>
      <c r="IT357" s="1"/>
      <c r="IU357" s="1"/>
      <c r="IV357" s="1"/>
    </row>
    <row r="358" spans="1:256" s="31" customFormat="1" ht="21" thickTop="1">
      <c r="A358" s="54"/>
      <c r="B358" s="54"/>
      <c r="C358" s="54"/>
      <c r="D358" s="54"/>
      <c r="E358" s="54"/>
      <c r="F358" s="54"/>
      <c r="G358" s="54"/>
      <c r="H358" s="54"/>
      <c r="I358" s="54"/>
      <c r="J358" s="54"/>
      <c r="K358" s="55"/>
      <c r="L358" s="55"/>
      <c r="M358" s="55"/>
      <c r="N358" s="55"/>
      <c r="O358" s="55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"/>
      <c r="EK358" s="1"/>
      <c r="EL358" s="1"/>
      <c r="EM358" s="1"/>
      <c r="EN358" s="1"/>
      <c r="EO358" s="1"/>
      <c r="EP358" s="1"/>
      <c r="EQ358" s="1"/>
      <c r="ER358" s="1"/>
      <c r="ES358" s="1"/>
      <c r="ET358" s="1"/>
      <c r="EU358" s="1"/>
      <c r="EV358" s="1"/>
      <c r="EW358" s="1"/>
      <c r="EX358" s="1"/>
      <c r="EY358" s="1"/>
      <c r="EZ358" s="1"/>
      <c r="FA358" s="1"/>
      <c r="FB358" s="1"/>
      <c r="FC358" s="1"/>
      <c r="FD358" s="1"/>
      <c r="FE358" s="1"/>
      <c r="FF358" s="1"/>
      <c r="FG358" s="1"/>
      <c r="FH358" s="1"/>
      <c r="FI358" s="1"/>
      <c r="FJ358" s="1"/>
      <c r="FK358" s="1"/>
      <c r="FL358" s="1"/>
      <c r="FM358" s="1"/>
      <c r="FN358" s="1"/>
      <c r="FO358" s="1"/>
      <c r="FP358" s="1"/>
      <c r="FQ358" s="1"/>
      <c r="FR358" s="1"/>
      <c r="FS358" s="1"/>
      <c r="FT358" s="1"/>
      <c r="FU358" s="1"/>
      <c r="FV358" s="1"/>
      <c r="FW358" s="1"/>
      <c r="FX358" s="1"/>
      <c r="FY358" s="1"/>
      <c r="FZ358" s="1"/>
      <c r="GA358" s="1"/>
      <c r="GB358" s="1"/>
      <c r="GC358" s="1"/>
      <c r="GD358" s="1"/>
      <c r="GE358" s="1"/>
      <c r="GF358" s="1"/>
      <c r="GG358" s="1"/>
      <c r="GH358" s="1"/>
      <c r="GI358" s="1"/>
      <c r="GJ358" s="1"/>
      <c r="GK358" s="1"/>
      <c r="GL358" s="1"/>
      <c r="GM358" s="1"/>
      <c r="GN358" s="1"/>
      <c r="GO358" s="1"/>
      <c r="GP358" s="1"/>
      <c r="GQ358" s="1"/>
      <c r="GR358" s="1"/>
      <c r="GS358" s="1"/>
      <c r="GT358" s="1"/>
      <c r="GU358" s="1"/>
      <c r="GV358" s="1"/>
      <c r="GW358" s="1"/>
      <c r="GX358" s="1"/>
      <c r="GY358" s="1"/>
      <c r="GZ358" s="1"/>
      <c r="HA358" s="1"/>
      <c r="HB358" s="1"/>
      <c r="HC358" s="1"/>
      <c r="HD358" s="1"/>
      <c r="HE358" s="1"/>
      <c r="HF358" s="1"/>
      <c r="HG358" s="1"/>
      <c r="HH358" s="1"/>
      <c r="HI358" s="1"/>
      <c r="HJ358" s="1"/>
      <c r="HK358" s="1"/>
      <c r="HL358" s="1"/>
      <c r="HM358" s="1"/>
      <c r="HN358" s="1"/>
      <c r="HO358" s="1"/>
      <c r="HP358" s="1"/>
      <c r="HQ358" s="1"/>
      <c r="HR358" s="1"/>
      <c r="HS358" s="1"/>
      <c r="HT358" s="1"/>
      <c r="HU358" s="1"/>
      <c r="HV358" s="1"/>
      <c r="HW358" s="1"/>
      <c r="HX358" s="1"/>
      <c r="HY358" s="1"/>
      <c r="HZ358" s="1"/>
      <c r="IA358" s="1"/>
      <c r="IB358" s="1"/>
      <c r="IC358" s="1"/>
      <c r="ID358" s="1"/>
      <c r="IE358" s="1"/>
      <c r="IF358" s="1"/>
      <c r="IG358" s="1"/>
      <c r="IH358" s="1"/>
      <c r="II358" s="1"/>
      <c r="IJ358" s="1"/>
      <c r="IK358" s="1"/>
      <c r="IL358" s="1"/>
      <c r="IM358" s="1"/>
      <c r="IN358" s="1"/>
      <c r="IO358" s="1"/>
      <c r="IP358" s="1"/>
      <c r="IQ358" s="1"/>
      <c r="IR358" s="1"/>
      <c r="IS358" s="1"/>
      <c r="IT358" s="1"/>
      <c r="IU358" s="1"/>
      <c r="IV358" s="1"/>
    </row>
    <row r="359" spans="1:256" s="31" customFormat="1" ht="20.25">
      <c r="A359" s="37"/>
      <c r="B359" s="37"/>
      <c r="C359" s="37"/>
      <c r="D359" s="37"/>
      <c r="E359" s="37"/>
      <c r="F359" s="37"/>
      <c r="G359" s="37"/>
      <c r="H359" s="37"/>
      <c r="I359" s="37"/>
      <c r="J359" s="37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  <c r="ES359" s="1"/>
      <c r="ET359" s="1"/>
      <c r="EU359" s="1"/>
      <c r="EV359" s="1"/>
      <c r="EW359" s="1"/>
      <c r="EX359" s="1"/>
      <c r="EY359" s="1"/>
      <c r="EZ359" s="1"/>
      <c r="FA359" s="1"/>
      <c r="FB359" s="1"/>
      <c r="FC359" s="1"/>
      <c r="FD359" s="1"/>
      <c r="FE359" s="1"/>
      <c r="FF359" s="1"/>
      <c r="FG359" s="1"/>
      <c r="FH359" s="1"/>
      <c r="FI359" s="1"/>
      <c r="FJ359" s="1"/>
      <c r="FK359" s="1"/>
      <c r="FL359" s="1"/>
      <c r="FM359" s="1"/>
      <c r="FN359" s="1"/>
      <c r="FO359" s="1"/>
      <c r="FP359" s="1"/>
      <c r="FQ359" s="1"/>
      <c r="FR359" s="1"/>
      <c r="FS359" s="1"/>
      <c r="FT359" s="1"/>
      <c r="FU359" s="1"/>
      <c r="FV359" s="1"/>
      <c r="FW359" s="1"/>
      <c r="FX359" s="1"/>
      <c r="FY359" s="1"/>
      <c r="FZ359" s="1"/>
      <c r="GA359" s="1"/>
      <c r="GB359" s="1"/>
      <c r="GC359" s="1"/>
      <c r="GD359" s="1"/>
      <c r="GE359" s="1"/>
      <c r="GF359" s="1"/>
      <c r="GG359" s="1"/>
      <c r="GH359" s="1"/>
      <c r="GI359" s="1"/>
      <c r="GJ359" s="1"/>
      <c r="GK359" s="1"/>
      <c r="GL359" s="1"/>
      <c r="GM359" s="1"/>
      <c r="GN359" s="1"/>
      <c r="GO359" s="1"/>
      <c r="GP359" s="1"/>
      <c r="GQ359" s="1"/>
      <c r="GR359" s="1"/>
      <c r="GS359" s="1"/>
      <c r="GT359" s="1"/>
      <c r="GU359" s="1"/>
      <c r="GV359" s="1"/>
      <c r="GW359" s="1"/>
      <c r="GX359" s="1"/>
      <c r="GY359" s="1"/>
      <c r="GZ359" s="1"/>
      <c r="HA359" s="1"/>
      <c r="HB359" s="1"/>
      <c r="HC359" s="1"/>
      <c r="HD359" s="1"/>
      <c r="HE359" s="1"/>
      <c r="HF359" s="1"/>
      <c r="HG359" s="1"/>
      <c r="HH359" s="1"/>
      <c r="HI359" s="1"/>
      <c r="HJ359" s="1"/>
      <c r="HK359" s="1"/>
      <c r="HL359" s="1"/>
      <c r="HM359" s="1"/>
      <c r="HN359" s="1"/>
      <c r="HO359" s="1"/>
      <c r="HP359" s="1"/>
      <c r="HQ359" s="1"/>
      <c r="HR359" s="1"/>
      <c r="HS359" s="1"/>
      <c r="HT359" s="1"/>
      <c r="HU359" s="1"/>
      <c r="HV359" s="1"/>
      <c r="HW359" s="1"/>
      <c r="HX359" s="1"/>
      <c r="HY359" s="1"/>
      <c r="HZ359" s="1"/>
      <c r="IA359" s="1"/>
      <c r="IB359" s="1"/>
      <c r="IC359" s="1"/>
      <c r="ID359" s="1"/>
      <c r="IE359" s="1"/>
      <c r="IF359" s="1"/>
      <c r="IG359" s="1"/>
      <c r="IH359" s="1"/>
      <c r="II359" s="1"/>
      <c r="IJ359" s="1"/>
      <c r="IK359" s="1"/>
      <c r="IL359" s="1"/>
      <c r="IM359" s="1"/>
      <c r="IN359" s="1"/>
      <c r="IO359" s="1"/>
      <c r="IP359" s="1"/>
      <c r="IQ359" s="1"/>
      <c r="IR359" s="1"/>
      <c r="IS359" s="1"/>
      <c r="IT359" s="1"/>
      <c r="IU359" s="1"/>
      <c r="IV359" s="1"/>
    </row>
    <row r="360" spans="1:256" s="31" customFormat="1" ht="20.25">
      <c r="A360" s="37"/>
      <c r="B360" s="37"/>
      <c r="C360" s="37"/>
      <c r="D360" s="37"/>
      <c r="E360" s="37"/>
      <c r="F360" s="37"/>
      <c r="G360" s="37"/>
      <c r="H360" s="37"/>
      <c r="I360" s="37"/>
      <c r="J360" s="37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  <c r="ES360" s="1"/>
      <c r="ET360" s="1"/>
      <c r="EU360" s="1"/>
      <c r="EV360" s="1"/>
      <c r="EW360" s="1"/>
      <c r="EX360" s="1"/>
      <c r="EY360" s="1"/>
      <c r="EZ360" s="1"/>
      <c r="FA360" s="1"/>
      <c r="FB360" s="1"/>
      <c r="FC360" s="1"/>
      <c r="FD360" s="1"/>
      <c r="FE360" s="1"/>
      <c r="FF360" s="1"/>
      <c r="FG360" s="1"/>
      <c r="FH360" s="1"/>
      <c r="FI360" s="1"/>
      <c r="FJ360" s="1"/>
      <c r="FK360" s="1"/>
      <c r="FL360" s="1"/>
      <c r="FM360" s="1"/>
      <c r="FN360" s="1"/>
      <c r="FO360" s="1"/>
      <c r="FP360" s="1"/>
      <c r="FQ360" s="1"/>
      <c r="FR360" s="1"/>
      <c r="FS360" s="1"/>
      <c r="FT360" s="1"/>
      <c r="FU360" s="1"/>
      <c r="FV360" s="1"/>
      <c r="FW360" s="1"/>
      <c r="FX360" s="1"/>
      <c r="FY360" s="1"/>
      <c r="FZ360" s="1"/>
      <c r="GA360" s="1"/>
      <c r="GB360" s="1"/>
      <c r="GC360" s="1"/>
      <c r="GD360" s="1"/>
      <c r="GE360" s="1"/>
      <c r="GF360" s="1"/>
      <c r="GG360" s="1"/>
      <c r="GH360" s="1"/>
      <c r="GI360" s="1"/>
      <c r="GJ360" s="1"/>
      <c r="GK360" s="1"/>
      <c r="GL360" s="1"/>
      <c r="GM360" s="1"/>
      <c r="GN360" s="1"/>
      <c r="GO360" s="1"/>
      <c r="GP360" s="1"/>
      <c r="GQ360" s="1"/>
      <c r="GR360" s="1"/>
      <c r="GS360" s="1"/>
      <c r="GT360" s="1"/>
      <c r="GU360" s="1"/>
      <c r="GV360" s="1"/>
      <c r="GW360" s="1"/>
      <c r="GX360" s="1"/>
      <c r="GY360" s="1"/>
      <c r="GZ360" s="1"/>
      <c r="HA360" s="1"/>
      <c r="HB360" s="1"/>
      <c r="HC360" s="1"/>
      <c r="HD360" s="1"/>
      <c r="HE360" s="1"/>
      <c r="HF360" s="1"/>
      <c r="HG360" s="1"/>
      <c r="HH360" s="1"/>
      <c r="HI360" s="1"/>
      <c r="HJ360" s="1"/>
      <c r="HK360" s="1"/>
      <c r="HL360" s="1"/>
      <c r="HM360" s="1"/>
      <c r="HN360" s="1"/>
      <c r="HO360" s="1"/>
      <c r="HP360" s="1"/>
      <c r="HQ360" s="1"/>
      <c r="HR360" s="1"/>
      <c r="HS360" s="1"/>
      <c r="HT360" s="1"/>
      <c r="HU360" s="1"/>
      <c r="HV360" s="1"/>
      <c r="HW360" s="1"/>
      <c r="HX360" s="1"/>
      <c r="HY360" s="1"/>
      <c r="HZ360" s="1"/>
      <c r="IA360" s="1"/>
      <c r="IB360" s="1"/>
      <c r="IC360" s="1"/>
      <c r="ID360" s="1"/>
      <c r="IE360" s="1"/>
      <c r="IF360" s="1"/>
      <c r="IG360" s="1"/>
      <c r="IH360" s="1"/>
      <c r="II360" s="1"/>
      <c r="IJ360" s="1"/>
      <c r="IK360" s="1"/>
      <c r="IL360" s="1"/>
      <c r="IM360" s="1"/>
      <c r="IN360" s="1"/>
      <c r="IO360" s="1"/>
      <c r="IP360" s="1"/>
      <c r="IQ360" s="1"/>
      <c r="IR360" s="1"/>
      <c r="IS360" s="1"/>
      <c r="IT360" s="1"/>
      <c r="IU360" s="1"/>
      <c r="IV360" s="1"/>
    </row>
    <row r="361" spans="1:256" s="31" customFormat="1" ht="20.25">
      <c r="A361" s="41"/>
      <c r="B361" s="30"/>
      <c r="C361" s="30"/>
      <c r="D361" s="30"/>
      <c r="E361" s="30"/>
      <c r="F361" s="30"/>
      <c r="G361" s="30"/>
      <c r="H361" s="30"/>
      <c r="I361" s="30"/>
      <c r="J361" s="30"/>
      <c r="P361" s="5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5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5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5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5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5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5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5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5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  <c r="ER361" s="1"/>
      <c r="ES361" s="1"/>
      <c r="ET361" s="1"/>
      <c r="EU361" s="51"/>
      <c r="EV361" s="1"/>
      <c r="EW361" s="1"/>
      <c r="EX361" s="1"/>
      <c r="EY361" s="1"/>
      <c r="EZ361" s="1"/>
      <c r="FA361" s="1"/>
      <c r="FB361" s="1"/>
      <c r="FC361" s="1"/>
      <c r="FD361" s="1"/>
      <c r="FE361" s="1"/>
      <c r="FF361" s="1"/>
      <c r="FG361" s="1"/>
      <c r="FH361" s="1"/>
      <c r="FI361" s="1"/>
      <c r="FJ361" s="51"/>
      <c r="FK361" s="1"/>
      <c r="FL361" s="1"/>
      <c r="FM361" s="1"/>
      <c r="FN361" s="1"/>
      <c r="FO361" s="1"/>
      <c r="FP361" s="1"/>
      <c r="FQ361" s="1"/>
      <c r="FR361" s="1"/>
      <c r="FS361" s="1"/>
      <c r="FT361" s="1"/>
      <c r="FU361" s="1"/>
      <c r="FV361" s="1"/>
      <c r="FW361" s="1"/>
      <c r="FX361" s="1"/>
      <c r="FY361" s="51"/>
      <c r="FZ361" s="1"/>
      <c r="GA361" s="1"/>
      <c r="GB361" s="1"/>
      <c r="GC361" s="1"/>
      <c r="GD361" s="1"/>
      <c r="GE361" s="1"/>
      <c r="GF361" s="1"/>
      <c r="GG361" s="1"/>
      <c r="GH361" s="1"/>
      <c r="GI361" s="1"/>
      <c r="GJ361" s="1"/>
      <c r="GK361" s="1"/>
      <c r="GL361" s="1"/>
      <c r="GM361" s="1"/>
      <c r="GN361" s="51"/>
      <c r="GO361" s="1"/>
      <c r="GP361" s="1"/>
      <c r="GQ361" s="1"/>
      <c r="GR361" s="1"/>
      <c r="GS361" s="1"/>
      <c r="GT361" s="1"/>
      <c r="GU361" s="1"/>
      <c r="GV361" s="1"/>
      <c r="GW361" s="1"/>
      <c r="GX361" s="1"/>
      <c r="GY361" s="1"/>
      <c r="GZ361" s="1"/>
      <c r="HA361" s="1"/>
      <c r="HB361" s="1"/>
      <c r="HC361" s="51"/>
      <c r="HD361" s="1"/>
      <c r="HE361" s="1"/>
      <c r="HF361" s="1"/>
      <c r="HG361" s="1"/>
      <c r="HH361" s="1"/>
      <c r="HI361" s="1"/>
      <c r="HJ361" s="1"/>
      <c r="HK361" s="1"/>
      <c r="HL361" s="1"/>
      <c r="HM361" s="1"/>
      <c r="HN361" s="1"/>
      <c r="HO361" s="1"/>
      <c r="HP361" s="1"/>
      <c r="HQ361" s="1"/>
      <c r="HR361" s="51"/>
      <c r="HS361" s="1"/>
      <c r="HT361" s="1"/>
      <c r="HU361" s="1"/>
      <c r="HV361" s="1"/>
      <c r="HW361" s="1"/>
      <c r="HX361" s="1"/>
      <c r="HY361" s="1"/>
      <c r="HZ361" s="1"/>
      <c r="IA361" s="1"/>
      <c r="IB361" s="1"/>
      <c r="IC361" s="1"/>
      <c r="ID361" s="1"/>
      <c r="IE361" s="1"/>
      <c r="IF361" s="1"/>
      <c r="IG361" s="51"/>
      <c r="IH361" s="1"/>
      <c r="II361" s="1"/>
      <c r="IJ361" s="1"/>
      <c r="IK361" s="1"/>
      <c r="IL361" s="1"/>
      <c r="IM361" s="1"/>
      <c r="IN361" s="1"/>
      <c r="IO361" s="1"/>
      <c r="IP361" s="1"/>
      <c r="IQ361" s="1"/>
      <c r="IR361" s="1"/>
      <c r="IS361" s="1"/>
      <c r="IT361" s="1"/>
      <c r="IU361" s="1"/>
      <c r="IV361" s="51"/>
    </row>
    <row r="362" spans="1:256" s="31" customFormat="1" ht="20.25">
      <c r="A362" s="37"/>
      <c r="B362" s="37"/>
      <c r="C362" s="37"/>
      <c r="D362" s="37"/>
      <c r="E362" s="37"/>
      <c r="F362" s="37"/>
      <c r="G362" s="37"/>
      <c r="H362" s="37"/>
      <c r="I362" s="37"/>
      <c r="J362" s="37"/>
      <c r="P362" s="5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5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5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5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5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5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5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5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5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  <c r="ER362" s="1"/>
      <c r="ES362" s="1"/>
      <c r="ET362" s="1"/>
      <c r="EU362" s="51"/>
      <c r="EV362" s="1"/>
      <c r="EW362" s="1"/>
      <c r="EX362" s="1"/>
      <c r="EY362" s="1"/>
      <c r="EZ362" s="1"/>
      <c r="FA362" s="1"/>
      <c r="FB362" s="1"/>
      <c r="FC362" s="1"/>
      <c r="FD362" s="1"/>
      <c r="FE362" s="1"/>
      <c r="FF362" s="1"/>
      <c r="FG362" s="1"/>
      <c r="FH362" s="1"/>
      <c r="FI362" s="1"/>
      <c r="FJ362" s="51"/>
      <c r="FK362" s="1"/>
      <c r="FL362" s="1"/>
      <c r="FM362" s="1"/>
      <c r="FN362" s="1"/>
      <c r="FO362" s="1"/>
      <c r="FP362" s="1"/>
      <c r="FQ362" s="1"/>
      <c r="FR362" s="1"/>
      <c r="FS362" s="1"/>
      <c r="FT362" s="1"/>
      <c r="FU362" s="1"/>
      <c r="FV362" s="1"/>
      <c r="FW362" s="1"/>
      <c r="FX362" s="1"/>
      <c r="FY362" s="51"/>
      <c r="FZ362" s="1"/>
      <c r="GA362" s="1"/>
      <c r="GB362" s="1"/>
      <c r="GC362" s="1"/>
      <c r="GD362" s="1"/>
      <c r="GE362" s="1"/>
      <c r="GF362" s="1"/>
      <c r="GG362" s="1"/>
      <c r="GH362" s="1"/>
      <c r="GI362" s="1"/>
      <c r="GJ362" s="1"/>
      <c r="GK362" s="1"/>
      <c r="GL362" s="1"/>
      <c r="GM362" s="1"/>
      <c r="GN362" s="51"/>
      <c r="GO362" s="1"/>
      <c r="GP362" s="1"/>
      <c r="GQ362" s="1"/>
      <c r="GR362" s="1"/>
      <c r="GS362" s="1"/>
      <c r="GT362" s="1"/>
      <c r="GU362" s="1"/>
      <c r="GV362" s="1"/>
      <c r="GW362" s="1"/>
      <c r="GX362" s="1"/>
      <c r="GY362" s="1"/>
      <c r="GZ362" s="1"/>
      <c r="HA362" s="1"/>
      <c r="HB362" s="1"/>
      <c r="HC362" s="51"/>
      <c r="HD362" s="1"/>
      <c r="HE362" s="1"/>
      <c r="HF362" s="1"/>
      <c r="HG362" s="1"/>
      <c r="HH362" s="1"/>
      <c r="HI362" s="1"/>
      <c r="HJ362" s="1"/>
      <c r="HK362" s="1"/>
      <c r="HL362" s="1"/>
      <c r="HM362" s="1"/>
      <c r="HN362" s="1"/>
      <c r="HO362" s="1"/>
      <c r="HP362" s="1"/>
      <c r="HQ362" s="1"/>
      <c r="HR362" s="51"/>
      <c r="HS362" s="1"/>
      <c r="HT362" s="1"/>
      <c r="HU362" s="1"/>
      <c r="HV362" s="1"/>
      <c r="HW362" s="1"/>
      <c r="HX362" s="1"/>
      <c r="HY362" s="1"/>
      <c r="HZ362" s="1"/>
      <c r="IA362" s="1"/>
      <c r="IB362" s="1"/>
      <c r="IC362" s="1"/>
      <c r="ID362" s="1"/>
      <c r="IE362" s="1"/>
      <c r="IF362" s="1"/>
      <c r="IG362" s="51"/>
      <c r="IH362" s="1"/>
      <c r="II362" s="1"/>
      <c r="IJ362" s="1"/>
      <c r="IK362" s="1"/>
      <c r="IL362" s="1"/>
      <c r="IM362" s="1"/>
      <c r="IN362" s="1"/>
      <c r="IO362" s="1"/>
      <c r="IP362" s="1"/>
      <c r="IQ362" s="1"/>
      <c r="IR362" s="1"/>
      <c r="IS362" s="1"/>
      <c r="IT362" s="1"/>
      <c r="IU362" s="1"/>
      <c r="IV362" s="51"/>
    </row>
    <row r="363" spans="1:256" s="31" customFormat="1" ht="30">
      <c r="A363" s="60" t="s">
        <v>90</v>
      </c>
      <c r="B363" s="60"/>
      <c r="C363" s="60"/>
      <c r="D363" s="60"/>
      <c r="E363" s="60"/>
      <c r="F363" s="60"/>
      <c r="G363" s="60"/>
      <c r="H363" s="60"/>
      <c r="I363" s="60" t="s">
        <v>91</v>
      </c>
      <c r="J363" s="60"/>
      <c r="P363" s="5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5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5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5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5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5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5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5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51"/>
      <c r="EG363" s="1"/>
      <c r="EH363" s="1"/>
      <c r="EI363" s="1"/>
      <c r="EJ363" s="1"/>
      <c r="EK363" s="1"/>
      <c r="EL363" s="1"/>
      <c r="EM363" s="1"/>
      <c r="EN363" s="1"/>
      <c r="EO363" s="1"/>
      <c r="EP363" s="1"/>
      <c r="EQ363" s="1"/>
      <c r="ER363" s="1"/>
      <c r="ES363" s="1"/>
      <c r="ET363" s="1"/>
      <c r="EU363" s="51"/>
      <c r="EV363" s="1"/>
      <c r="EW363" s="1"/>
      <c r="EX363" s="1"/>
      <c r="EY363" s="1"/>
      <c r="EZ363" s="1"/>
      <c r="FA363" s="1"/>
      <c r="FB363" s="1"/>
      <c r="FC363" s="1"/>
      <c r="FD363" s="1"/>
      <c r="FE363" s="1"/>
      <c r="FF363" s="1"/>
      <c r="FG363" s="1"/>
      <c r="FH363" s="1"/>
      <c r="FI363" s="1"/>
      <c r="FJ363" s="51"/>
      <c r="FK363" s="1"/>
      <c r="FL363" s="1"/>
      <c r="FM363" s="1"/>
      <c r="FN363" s="1"/>
      <c r="FO363" s="1"/>
      <c r="FP363" s="1"/>
      <c r="FQ363" s="1"/>
      <c r="FR363" s="1"/>
      <c r="FS363" s="1"/>
      <c r="FT363" s="1"/>
      <c r="FU363" s="1"/>
      <c r="FV363" s="1"/>
      <c r="FW363" s="1"/>
      <c r="FX363" s="1"/>
      <c r="FY363" s="51"/>
      <c r="FZ363" s="1"/>
      <c r="GA363" s="1"/>
      <c r="GB363" s="1"/>
      <c r="GC363" s="1"/>
      <c r="GD363" s="1"/>
      <c r="GE363" s="1"/>
      <c r="GF363" s="1"/>
      <c r="GG363" s="1"/>
      <c r="GH363" s="1"/>
      <c r="GI363" s="1"/>
      <c r="GJ363" s="1"/>
      <c r="GK363" s="1"/>
      <c r="GL363" s="1"/>
      <c r="GM363" s="1"/>
      <c r="GN363" s="51"/>
      <c r="GO363" s="1"/>
      <c r="GP363" s="1"/>
      <c r="GQ363" s="1"/>
      <c r="GR363" s="1"/>
      <c r="GS363" s="1"/>
      <c r="GT363" s="1"/>
      <c r="GU363" s="1"/>
      <c r="GV363" s="1"/>
      <c r="GW363" s="1"/>
      <c r="GX363" s="1"/>
      <c r="GY363" s="1"/>
      <c r="GZ363" s="1"/>
      <c r="HA363" s="1"/>
      <c r="HB363" s="1"/>
      <c r="HC363" s="51"/>
      <c r="HD363" s="1"/>
      <c r="HE363" s="1"/>
      <c r="HF363" s="1"/>
      <c r="HG363" s="1"/>
      <c r="HH363" s="1"/>
      <c r="HI363" s="1"/>
      <c r="HJ363" s="1"/>
      <c r="HK363" s="1"/>
      <c r="HL363" s="1"/>
      <c r="HM363" s="1"/>
      <c r="HN363" s="1"/>
      <c r="HO363" s="1"/>
      <c r="HP363" s="1"/>
      <c r="HQ363" s="1"/>
      <c r="HR363" s="51"/>
      <c r="HS363" s="1"/>
      <c r="HT363" s="1"/>
      <c r="HU363" s="1"/>
      <c r="HV363" s="1"/>
      <c r="HW363" s="1"/>
      <c r="HX363" s="1"/>
      <c r="HY363" s="1"/>
      <c r="HZ363" s="1"/>
      <c r="IA363" s="1"/>
      <c r="IB363" s="1"/>
      <c r="IC363" s="1"/>
      <c r="ID363" s="1"/>
      <c r="IE363" s="1"/>
      <c r="IF363" s="1"/>
      <c r="IG363" s="51"/>
      <c r="IH363" s="1"/>
      <c r="II363" s="1"/>
      <c r="IJ363" s="1"/>
      <c r="IK363" s="1"/>
      <c r="IL363" s="1"/>
      <c r="IM363" s="1"/>
      <c r="IN363" s="1"/>
      <c r="IO363" s="1"/>
      <c r="IP363" s="1"/>
      <c r="IQ363" s="1"/>
      <c r="IR363" s="1"/>
      <c r="IS363" s="1"/>
      <c r="IT363" s="1"/>
      <c r="IU363" s="1"/>
      <c r="IV363" s="51"/>
    </row>
    <row r="364" spans="1:256" s="31" customFormat="1" ht="30">
      <c r="A364" s="60"/>
      <c r="B364" s="60"/>
      <c r="C364" s="60"/>
      <c r="D364" s="60"/>
      <c r="E364" s="60"/>
      <c r="F364" s="60"/>
      <c r="G364" s="60"/>
      <c r="H364" s="60"/>
      <c r="I364" s="60"/>
      <c r="J364" s="60"/>
      <c r="P364" s="5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5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5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5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5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5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5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5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51"/>
      <c r="EG364" s="1"/>
      <c r="EH364" s="1"/>
      <c r="EI364" s="1"/>
      <c r="EJ364" s="1"/>
      <c r="EK364" s="1"/>
      <c r="EL364" s="1"/>
      <c r="EM364" s="1"/>
      <c r="EN364" s="1"/>
      <c r="EO364" s="1"/>
      <c r="EP364" s="1"/>
      <c r="EQ364" s="1"/>
      <c r="ER364" s="1"/>
      <c r="ES364" s="1"/>
      <c r="ET364" s="1"/>
      <c r="EU364" s="51"/>
      <c r="EV364" s="1"/>
      <c r="EW364" s="1"/>
      <c r="EX364" s="1"/>
      <c r="EY364" s="1"/>
      <c r="EZ364" s="1"/>
      <c r="FA364" s="1"/>
      <c r="FB364" s="1"/>
      <c r="FC364" s="1"/>
      <c r="FD364" s="1"/>
      <c r="FE364" s="1"/>
      <c r="FF364" s="1"/>
      <c r="FG364" s="1"/>
      <c r="FH364" s="1"/>
      <c r="FI364" s="1"/>
      <c r="FJ364" s="51"/>
      <c r="FK364" s="1"/>
      <c r="FL364" s="1"/>
      <c r="FM364" s="1"/>
      <c r="FN364" s="1"/>
      <c r="FO364" s="1"/>
      <c r="FP364" s="1"/>
      <c r="FQ364" s="1"/>
      <c r="FR364" s="1"/>
      <c r="FS364" s="1"/>
      <c r="FT364" s="1"/>
      <c r="FU364" s="1"/>
      <c r="FV364" s="1"/>
      <c r="FW364" s="1"/>
      <c r="FX364" s="1"/>
      <c r="FY364" s="51"/>
      <c r="FZ364" s="1"/>
      <c r="GA364" s="1"/>
      <c r="GB364" s="1"/>
      <c r="GC364" s="1"/>
      <c r="GD364" s="1"/>
      <c r="GE364" s="1"/>
      <c r="GF364" s="1"/>
      <c r="GG364" s="1"/>
      <c r="GH364" s="1"/>
      <c r="GI364" s="1"/>
      <c r="GJ364" s="1"/>
      <c r="GK364" s="1"/>
      <c r="GL364" s="1"/>
      <c r="GM364" s="1"/>
      <c r="GN364" s="51"/>
      <c r="GO364" s="1"/>
      <c r="GP364" s="1"/>
      <c r="GQ364" s="1"/>
      <c r="GR364" s="1"/>
      <c r="GS364" s="1"/>
      <c r="GT364" s="1"/>
      <c r="GU364" s="1"/>
      <c r="GV364" s="1"/>
      <c r="GW364" s="1"/>
      <c r="GX364" s="1"/>
      <c r="GY364" s="1"/>
      <c r="GZ364" s="1"/>
      <c r="HA364" s="1"/>
      <c r="HB364" s="1"/>
      <c r="HC364" s="51"/>
      <c r="HD364" s="1"/>
      <c r="HE364" s="1"/>
      <c r="HF364" s="1"/>
      <c r="HG364" s="1"/>
      <c r="HH364" s="1"/>
      <c r="HI364" s="1"/>
      <c r="HJ364" s="1"/>
      <c r="HK364" s="1"/>
      <c r="HL364" s="1"/>
      <c r="HM364" s="1"/>
      <c r="HN364" s="1"/>
      <c r="HO364" s="1"/>
      <c r="HP364" s="1"/>
      <c r="HQ364" s="1"/>
      <c r="HR364" s="51"/>
      <c r="HS364" s="1"/>
      <c r="HT364" s="1"/>
      <c r="HU364" s="1"/>
      <c r="HV364" s="1"/>
      <c r="HW364" s="1"/>
      <c r="HX364" s="1"/>
      <c r="HY364" s="1"/>
      <c r="HZ364" s="1"/>
      <c r="IA364" s="1"/>
      <c r="IB364" s="1"/>
      <c r="IC364" s="1"/>
      <c r="ID364" s="1"/>
      <c r="IE364" s="1"/>
      <c r="IF364" s="1"/>
      <c r="IG364" s="51"/>
      <c r="IH364" s="1"/>
      <c r="II364" s="1"/>
      <c r="IJ364" s="1"/>
      <c r="IK364" s="1"/>
      <c r="IL364" s="1"/>
      <c r="IM364" s="1"/>
      <c r="IN364" s="1"/>
      <c r="IO364" s="1"/>
      <c r="IP364" s="1"/>
      <c r="IQ364" s="1"/>
      <c r="IR364" s="1"/>
      <c r="IS364" s="1"/>
      <c r="IT364" s="1"/>
      <c r="IU364" s="1"/>
      <c r="IV364" s="51"/>
    </row>
    <row r="365" spans="1:256" s="31" customFormat="1" ht="30">
      <c r="A365" s="60" t="s">
        <v>92</v>
      </c>
      <c r="B365" s="60"/>
      <c r="C365" s="60"/>
      <c r="D365" s="60"/>
      <c r="E365" s="60"/>
      <c r="F365" s="60"/>
      <c r="G365" s="60"/>
      <c r="H365" s="60"/>
      <c r="I365" s="60" t="s">
        <v>93</v>
      </c>
      <c r="J365" s="60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  <c r="EQ365" s="1"/>
      <c r="ER365" s="1"/>
      <c r="ES365" s="1"/>
      <c r="ET365" s="1"/>
      <c r="EU365" s="1"/>
      <c r="EV365" s="1"/>
      <c r="EW365" s="1"/>
      <c r="EX365" s="1"/>
      <c r="EY365" s="1"/>
      <c r="EZ365" s="1"/>
      <c r="FA365" s="1"/>
      <c r="FB365" s="1"/>
      <c r="FC365" s="1"/>
      <c r="FD365" s="1"/>
      <c r="FE365" s="1"/>
      <c r="FF365" s="1"/>
      <c r="FG365" s="1"/>
      <c r="FH365" s="1"/>
      <c r="FI365" s="1"/>
      <c r="FJ365" s="1"/>
      <c r="FK365" s="1"/>
      <c r="FL365" s="1"/>
      <c r="FM365" s="1"/>
      <c r="FN365" s="1"/>
      <c r="FO365" s="1"/>
      <c r="FP365" s="1"/>
      <c r="FQ365" s="1"/>
      <c r="FR365" s="1"/>
      <c r="FS365" s="1"/>
      <c r="FT365" s="1"/>
      <c r="FU365" s="1"/>
      <c r="FV365" s="1"/>
      <c r="FW365" s="1"/>
      <c r="FX365" s="1"/>
      <c r="FY365" s="1"/>
      <c r="FZ365" s="1"/>
      <c r="GA365" s="1"/>
      <c r="GB365" s="1"/>
      <c r="GC365" s="1"/>
      <c r="GD365" s="1"/>
      <c r="GE365" s="1"/>
      <c r="GF365" s="1"/>
      <c r="GG365" s="1"/>
      <c r="GH365" s="1"/>
      <c r="GI365" s="1"/>
      <c r="GJ365" s="1"/>
      <c r="GK365" s="1"/>
      <c r="GL365" s="1"/>
      <c r="GM365" s="1"/>
      <c r="GN365" s="1"/>
      <c r="GO365" s="1"/>
      <c r="GP365" s="1"/>
      <c r="GQ365" s="1"/>
      <c r="GR365" s="1"/>
      <c r="GS365" s="1"/>
      <c r="GT365" s="1"/>
      <c r="GU365" s="1"/>
      <c r="GV365" s="1"/>
      <c r="GW365" s="1"/>
      <c r="GX365" s="1"/>
      <c r="GY365" s="1"/>
      <c r="GZ365" s="1"/>
      <c r="HA365" s="1"/>
      <c r="HB365" s="1"/>
      <c r="HC365" s="1"/>
      <c r="HD365" s="1"/>
      <c r="HE365" s="1"/>
      <c r="HF365" s="1"/>
      <c r="HG365" s="1"/>
      <c r="HH365" s="1"/>
      <c r="HI365" s="1"/>
      <c r="HJ365" s="1"/>
      <c r="HK365" s="1"/>
      <c r="HL365" s="1"/>
      <c r="HM365" s="1"/>
      <c r="HN365" s="1"/>
      <c r="HO365" s="1"/>
      <c r="HP365" s="1"/>
      <c r="HQ365" s="1"/>
      <c r="HR365" s="1"/>
      <c r="HS365" s="1"/>
      <c r="HT365" s="1"/>
      <c r="HU365" s="1"/>
      <c r="HV365" s="1"/>
      <c r="HW365" s="1"/>
      <c r="HX365" s="1"/>
      <c r="HY365" s="1"/>
      <c r="HZ365" s="1"/>
      <c r="IA365" s="1"/>
      <c r="IB365" s="1"/>
      <c r="IC365" s="1"/>
      <c r="ID365" s="1"/>
      <c r="IE365" s="1"/>
      <c r="IF365" s="1"/>
      <c r="IG365" s="1"/>
      <c r="IH365" s="1"/>
      <c r="II365" s="1"/>
      <c r="IJ365" s="1"/>
      <c r="IK365" s="1"/>
      <c r="IL365" s="1"/>
      <c r="IM365" s="1"/>
      <c r="IN365" s="1"/>
      <c r="IO365" s="1"/>
      <c r="IP365" s="1"/>
      <c r="IQ365" s="1"/>
      <c r="IR365" s="1"/>
      <c r="IS365" s="1"/>
      <c r="IT365" s="1"/>
      <c r="IU365" s="1"/>
      <c r="IV365" s="1"/>
    </row>
    <row r="366" spans="1:256" s="31" customFormat="1" ht="30">
      <c r="A366" s="60"/>
      <c r="B366" s="60"/>
      <c r="C366" s="60"/>
      <c r="D366" s="60"/>
      <c r="E366" s="60"/>
      <c r="F366" s="60"/>
      <c r="G366" s="60"/>
      <c r="H366" s="60"/>
      <c r="I366" s="60"/>
      <c r="J366" s="60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  <c r="EN366" s="1"/>
      <c r="EO366" s="1"/>
      <c r="EP366" s="1"/>
      <c r="EQ366" s="1"/>
      <c r="ER366" s="1"/>
      <c r="ES366" s="1"/>
      <c r="ET366" s="1"/>
      <c r="EU366" s="1"/>
      <c r="EV366" s="1"/>
      <c r="EW366" s="1"/>
      <c r="EX366" s="1"/>
      <c r="EY366" s="1"/>
      <c r="EZ366" s="1"/>
      <c r="FA366" s="1"/>
      <c r="FB366" s="1"/>
      <c r="FC366" s="1"/>
      <c r="FD366" s="1"/>
      <c r="FE366" s="1"/>
      <c r="FF366" s="1"/>
      <c r="FG366" s="1"/>
      <c r="FH366" s="1"/>
      <c r="FI366" s="1"/>
      <c r="FJ366" s="1"/>
      <c r="FK366" s="1"/>
      <c r="FL366" s="1"/>
      <c r="FM366" s="1"/>
      <c r="FN366" s="1"/>
      <c r="FO366" s="1"/>
      <c r="FP366" s="1"/>
      <c r="FQ366" s="1"/>
      <c r="FR366" s="1"/>
      <c r="FS366" s="1"/>
      <c r="FT366" s="1"/>
      <c r="FU366" s="1"/>
      <c r="FV366" s="1"/>
      <c r="FW366" s="1"/>
      <c r="FX366" s="1"/>
      <c r="FY366" s="1"/>
      <c r="FZ366" s="1"/>
      <c r="GA366" s="1"/>
      <c r="GB366" s="1"/>
      <c r="GC366" s="1"/>
      <c r="GD366" s="1"/>
      <c r="GE366" s="1"/>
      <c r="GF366" s="1"/>
      <c r="GG366" s="1"/>
      <c r="GH366" s="1"/>
      <c r="GI366" s="1"/>
      <c r="GJ366" s="1"/>
      <c r="GK366" s="1"/>
      <c r="GL366" s="1"/>
      <c r="GM366" s="1"/>
      <c r="GN366" s="1"/>
      <c r="GO366" s="1"/>
      <c r="GP366" s="1"/>
      <c r="GQ366" s="1"/>
      <c r="GR366" s="1"/>
      <c r="GS366" s="1"/>
      <c r="GT366" s="1"/>
      <c r="GU366" s="1"/>
      <c r="GV366" s="1"/>
      <c r="GW366" s="1"/>
      <c r="GX366" s="1"/>
      <c r="GY366" s="1"/>
      <c r="GZ366" s="1"/>
      <c r="HA366" s="1"/>
      <c r="HB366" s="1"/>
      <c r="HC366" s="1"/>
      <c r="HD366" s="1"/>
      <c r="HE366" s="1"/>
      <c r="HF366" s="1"/>
      <c r="HG366" s="1"/>
      <c r="HH366" s="1"/>
      <c r="HI366" s="1"/>
      <c r="HJ366" s="1"/>
      <c r="HK366" s="1"/>
      <c r="HL366" s="1"/>
      <c r="HM366" s="1"/>
      <c r="HN366" s="1"/>
      <c r="HO366" s="1"/>
      <c r="HP366" s="1"/>
      <c r="HQ366" s="1"/>
      <c r="HR366" s="1"/>
      <c r="HS366" s="1"/>
      <c r="HT366" s="1"/>
      <c r="HU366" s="1"/>
      <c r="HV366" s="1"/>
      <c r="HW366" s="1"/>
      <c r="HX366" s="1"/>
      <c r="HY366" s="1"/>
      <c r="HZ366" s="1"/>
      <c r="IA366" s="1"/>
      <c r="IB366" s="1"/>
      <c r="IC366" s="1"/>
      <c r="ID366" s="1"/>
      <c r="IE366" s="1"/>
      <c r="IF366" s="1"/>
      <c r="IG366" s="1"/>
      <c r="IH366" s="1"/>
      <c r="II366" s="1"/>
      <c r="IJ366" s="1"/>
      <c r="IK366" s="1"/>
      <c r="IL366" s="1"/>
      <c r="IM366" s="1"/>
      <c r="IN366" s="1"/>
      <c r="IO366" s="1"/>
      <c r="IP366" s="1"/>
      <c r="IQ366" s="1"/>
      <c r="IR366" s="1"/>
      <c r="IS366" s="1"/>
      <c r="IT366" s="1"/>
      <c r="IU366" s="1"/>
      <c r="IV366" s="1"/>
    </row>
    <row r="367" spans="1:256" s="31" customFormat="1" ht="30">
      <c r="A367" s="60" t="s">
        <v>94</v>
      </c>
      <c r="B367" s="60"/>
      <c r="C367" s="60"/>
      <c r="D367" s="60"/>
      <c r="E367" s="60"/>
      <c r="F367" s="60"/>
      <c r="G367" s="60"/>
      <c r="H367" s="60"/>
      <c r="I367" s="61">
        <v>0.0125</v>
      </c>
      <c r="J367" s="60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  <c r="EJ367" s="1"/>
      <c r="EK367" s="1"/>
      <c r="EL367" s="1"/>
      <c r="EM367" s="1"/>
      <c r="EN367" s="1"/>
      <c r="EO367" s="1"/>
      <c r="EP367" s="1"/>
      <c r="EQ367" s="1"/>
      <c r="ER367" s="1"/>
      <c r="ES367" s="1"/>
      <c r="ET367" s="1"/>
      <c r="EU367" s="1"/>
      <c r="EV367" s="1"/>
      <c r="EW367" s="1"/>
      <c r="EX367" s="1"/>
      <c r="EY367" s="1"/>
      <c r="EZ367" s="1"/>
      <c r="FA367" s="1"/>
      <c r="FB367" s="1"/>
      <c r="FC367" s="1"/>
      <c r="FD367" s="1"/>
      <c r="FE367" s="1"/>
      <c r="FF367" s="1"/>
      <c r="FG367" s="1"/>
      <c r="FH367" s="1"/>
      <c r="FI367" s="1"/>
      <c r="FJ367" s="1"/>
      <c r="FK367" s="1"/>
      <c r="FL367" s="1"/>
      <c r="FM367" s="1"/>
      <c r="FN367" s="1"/>
      <c r="FO367" s="1"/>
      <c r="FP367" s="1"/>
      <c r="FQ367" s="1"/>
      <c r="FR367" s="1"/>
      <c r="FS367" s="1"/>
      <c r="FT367" s="1"/>
      <c r="FU367" s="1"/>
      <c r="FV367" s="1"/>
      <c r="FW367" s="1"/>
      <c r="FX367" s="1"/>
      <c r="FY367" s="1"/>
      <c r="FZ367" s="1"/>
      <c r="GA367" s="1"/>
      <c r="GB367" s="1"/>
      <c r="GC367" s="1"/>
      <c r="GD367" s="1"/>
      <c r="GE367" s="1"/>
      <c r="GF367" s="1"/>
      <c r="GG367" s="1"/>
      <c r="GH367" s="1"/>
      <c r="GI367" s="1"/>
      <c r="GJ367" s="1"/>
      <c r="GK367" s="1"/>
      <c r="GL367" s="1"/>
      <c r="GM367" s="1"/>
      <c r="GN367" s="1"/>
      <c r="GO367" s="1"/>
      <c r="GP367" s="1"/>
      <c r="GQ367" s="1"/>
      <c r="GR367" s="1"/>
      <c r="GS367" s="1"/>
      <c r="GT367" s="1"/>
      <c r="GU367" s="1"/>
      <c r="GV367" s="1"/>
      <c r="GW367" s="1"/>
      <c r="GX367" s="1"/>
      <c r="GY367" s="1"/>
      <c r="GZ367" s="1"/>
      <c r="HA367" s="1"/>
      <c r="HB367" s="1"/>
      <c r="HC367" s="1"/>
      <c r="HD367" s="1"/>
      <c r="HE367" s="1"/>
      <c r="HF367" s="1"/>
      <c r="HG367" s="1"/>
      <c r="HH367" s="1"/>
      <c r="HI367" s="1"/>
      <c r="HJ367" s="1"/>
      <c r="HK367" s="1"/>
      <c r="HL367" s="1"/>
      <c r="HM367" s="1"/>
      <c r="HN367" s="1"/>
      <c r="HO367" s="1"/>
      <c r="HP367" s="1"/>
      <c r="HQ367" s="1"/>
      <c r="HR367" s="1"/>
      <c r="HS367" s="1"/>
      <c r="HT367" s="1"/>
      <c r="HU367" s="1"/>
      <c r="HV367" s="1"/>
      <c r="HW367" s="1"/>
      <c r="HX367" s="1"/>
      <c r="HY367" s="1"/>
      <c r="HZ367" s="1"/>
      <c r="IA367" s="1"/>
      <c r="IB367" s="1"/>
      <c r="IC367" s="1"/>
      <c r="ID367" s="1"/>
      <c r="IE367" s="1"/>
      <c r="IF367" s="1"/>
      <c r="IG367" s="1"/>
      <c r="IH367" s="1"/>
      <c r="II367" s="1"/>
      <c r="IJ367" s="1"/>
      <c r="IK367" s="1"/>
      <c r="IL367" s="1"/>
      <c r="IM367" s="1"/>
      <c r="IN367" s="1"/>
      <c r="IO367" s="1"/>
      <c r="IP367" s="1"/>
      <c r="IQ367" s="1"/>
      <c r="IR367" s="1"/>
      <c r="IS367" s="1"/>
      <c r="IT367" s="1"/>
      <c r="IU367" s="1"/>
      <c r="IV367" s="1"/>
    </row>
    <row r="368" spans="1:246" s="31" customFormat="1" ht="30">
      <c r="A368" s="60"/>
      <c r="B368" s="60"/>
      <c r="C368" s="60"/>
      <c r="D368" s="60"/>
      <c r="E368" s="60"/>
      <c r="F368" s="60"/>
      <c r="G368" s="60"/>
      <c r="H368" s="60"/>
      <c r="I368" s="60"/>
      <c r="J368" s="60"/>
      <c r="U368" s="56"/>
      <c r="AJ368" s="56"/>
      <c r="AY368" s="56"/>
      <c r="BN368" s="56"/>
      <c r="CC368" s="56"/>
      <c r="CR368" s="56"/>
      <c r="DG368" s="56"/>
      <c r="DV368" s="56"/>
      <c r="EK368" s="56"/>
      <c r="EZ368" s="56"/>
      <c r="FO368" s="56"/>
      <c r="GD368" s="56"/>
      <c r="GS368" s="56"/>
      <c r="HH368" s="56"/>
      <c r="HW368" s="56"/>
      <c r="IL368" s="56"/>
    </row>
    <row r="369" spans="1:256" s="31" customFormat="1" ht="30">
      <c r="A369" s="60" t="s">
        <v>95</v>
      </c>
      <c r="B369" s="60"/>
      <c r="C369" s="60"/>
      <c r="D369" s="60"/>
      <c r="E369" s="60"/>
      <c r="F369" s="60"/>
      <c r="G369" s="60"/>
      <c r="H369" s="60"/>
      <c r="I369" s="60" t="s">
        <v>96</v>
      </c>
      <c r="J369" s="60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  <c r="EJ369" s="1"/>
      <c r="EK369" s="1"/>
      <c r="EL369" s="1"/>
      <c r="EM369" s="1"/>
      <c r="EN369" s="1"/>
      <c r="EO369" s="1"/>
      <c r="EP369" s="1"/>
      <c r="EQ369" s="1"/>
      <c r="ER369" s="1"/>
      <c r="ES369" s="1"/>
      <c r="ET369" s="1"/>
      <c r="EU369" s="1"/>
      <c r="EV369" s="1"/>
      <c r="EW369" s="1"/>
      <c r="EX369" s="1"/>
      <c r="EY369" s="1"/>
      <c r="EZ369" s="1"/>
      <c r="FA369" s="1"/>
      <c r="FB369" s="1"/>
      <c r="FC369" s="1"/>
      <c r="FD369" s="1"/>
      <c r="FE369" s="1"/>
      <c r="FF369" s="1"/>
      <c r="FG369" s="1"/>
      <c r="FH369" s="1"/>
      <c r="FI369" s="1"/>
      <c r="FJ369" s="1"/>
      <c r="FK369" s="1"/>
      <c r="FL369" s="1"/>
      <c r="FM369" s="1"/>
      <c r="FN369" s="1"/>
      <c r="FO369" s="1"/>
      <c r="FP369" s="1"/>
      <c r="FQ369" s="1"/>
      <c r="FR369" s="1"/>
      <c r="FS369" s="1"/>
      <c r="FT369" s="1"/>
      <c r="FU369" s="1"/>
      <c r="FV369" s="1"/>
      <c r="FW369" s="1"/>
      <c r="FX369" s="1"/>
      <c r="FY369" s="1"/>
      <c r="FZ369" s="1"/>
      <c r="GA369" s="1"/>
      <c r="GB369" s="1"/>
      <c r="GC369" s="1"/>
      <c r="GD369" s="1"/>
      <c r="GE369" s="1"/>
      <c r="GF369" s="1"/>
      <c r="GG369" s="1"/>
      <c r="GH369" s="1"/>
      <c r="GI369" s="1"/>
      <c r="GJ369" s="1"/>
      <c r="GK369" s="1"/>
      <c r="GL369" s="1"/>
      <c r="GM369" s="1"/>
      <c r="GN369" s="1"/>
      <c r="GO369" s="1"/>
      <c r="GP369" s="1"/>
      <c r="GQ369" s="1"/>
      <c r="GR369" s="1"/>
      <c r="GS369" s="1"/>
      <c r="GT369" s="1"/>
      <c r="GU369" s="1"/>
      <c r="GV369" s="1"/>
      <c r="GW369" s="1"/>
      <c r="GX369" s="1"/>
      <c r="GY369" s="1"/>
      <c r="GZ369" s="1"/>
      <c r="HA369" s="1"/>
      <c r="HB369" s="1"/>
      <c r="HC369" s="1"/>
      <c r="HD369" s="1"/>
      <c r="HE369" s="1"/>
      <c r="HF369" s="1"/>
      <c r="HG369" s="1"/>
      <c r="HH369" s="1"/>
      <c r="HI369" s="1"/>
      <c r="HJ369" s="1"/>
      <c r="HK369" s="1"/>
      <c r="HL369" s="1"/>
      <c r="HM369" s="1"/>
      <c r="HN369" s="1"/>
      <c r="HO369" s="1"/>
      <c r="HP369" s="1"/>
      <c r="HQ369" s="1"/>
      <c r="HR369" s="1"/>
      <c r="HS369" s="1"/>
      <c r="HT369" s="1"/>
      <c r="HU369" s="1"/>
      <c r="HV369" s="1"/>
      <c r="HW369" s="1"/>
      <c r="HX369" s="1"/>
      <c r="HY369" s="1"/>
      <c r="HZ369" s="1"/>
      <c r="IA369" s="1"/>
      <c r="IB369" s="1"/>
      <c r="IC369" s="1"/>
      <c r="ID369" s="1"/>
      <c r="IE369" s="1"/>
      <c r="IF369" s="1"/>
      <c r="IG369" s="1"/>
      <c r="IH369" s="1"/>
      <c r="II369" s="1"/>
      <c r="IJ369" s="1"/>
      <c r="IK369" s="1"/>
      <c r="IL369" s="1"/>
      <c r="IM369" s="1"/>
      <c r="IN369" s="1"/>
      <c r="IO369" s="1"/>
      <c r="IP369" s="1"/>
      <c r="IQ369" s="1"/>
      <c r="IR369" s="1"/>
      <c r="IS369" s="1"/>
      <c r="IT369" s="1"/>
      <c r="IU369" s="1"/>
      <c r="IV369" s="1"/>
    </row>
    <row r="370" spans="1:256" s="31" customFormat="1" ht="30">
      <c r="A370" s="60"/>
      <c r="B370" s="60"/>
      <c r="C370" s="60"/>
      <c r="D370" s="60"/>
      <c r="E370" s="60"/>
      <c r="F370" s="60"/>
      <c r="G370" s="60"/>
      <c r="H370" s="60"/>
      <c r="I370" s="60"/>
      <c r="J370" s="60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  <c r="EH370" s="1"/>
      <c r="EI370" s="1"/>
      <c r="EJ370" s="1"/>
      <c r="EK370" s="1"/>
      <c r="EL370" s="1"/>
      <c r="EM370" s="1"/>
      <c r="EN370" s="1"/>
      <c r="EO370" s="1"/>
      <c r="EP370" s="1"/>
      <c r="EQ370" s="1"/>
      <c r="ER370" s="1"/>
      <c r="ES370" s="1"/>
      <c r="ET370" s="1"/>
      <c r="EU370" s="1"/>
      <c r="EV370" s="1"/>
      <c r="EW370" s="1"/>
      <c r="EX370" s="1"/>
      <c r="EY370" s="1"/>
      <c r="EZ370" s="1"/>
      <c r="FA370" s="1"/>
      <c r="FB370" s="1"/>
      <c r="FC370" s="1"/>
      <c r="FD370" s="1"/>
      <c r="FE370" s="1"/>
      <c r="FF370" s="1"/>
      <c r="FG370" s="1"/>
      <c r="FH370" s="1"/>
      <c r="FI370" s="1"/>
      <c r="FJ370" s="1"/>
      <c r="FK370" s="1"/>
      <c r="FL370" s="1"/>
      <c r="FM370" s="1"/>
      <c r="FN370" s="1"/>
      <c r="FO370" s="1"/>
      <c r="FP370" s="1"/>
      <c r="FQ370" s="1"/>
      <c r="FR370" s="1"/>
      <c r="FS370" s="1"/>
      <c r="FT370" s="1"/>
      <c r="FU370" s="1"/>
      <c r="FV370" s="1"/>
      <c r="FW370" s="1"/>
      <c r="FX370" s="1"/>
      <c r="FY370" s="1"/>
      <c r="FZ370" s="1"/>
      <c r="GA370" s="1"/>
      <c r="GB370" s="1"/>
      <c r="GC370" s="1"/>
      <c r="GD370" s="1"/>
      <c r="GE370" s="1"/>
      <c r="GF370" s="1"/>
      <c r="GG370" s="1"/>
      <c r="GH370" s="1"/>
      <c r="GI370" s="1"/>
      <c r="GJ370" s="1"/>
      <c r="GK370" s="1"/>
      <c r="GL370" s="1"/>
      <c r="GM370" s="1"/>
      <c r="GN370" s="1"/>
      <c r="GO370" s="1"/>
      <c r="GP370" s="1"/>
      <c r="GQ370" s="1"/>
      <c r="GR370" s="1"/>
      <c r="GS370" s="1"/>
      <c r="GT370" s="1"/>
      <c r="GU370" s="1"/>
      <c r="GV370" s="1"/>
      <c r="GW370" s="1"/>
      <c r="GX370" s="1"/>
      <c r="GY370" s="1"/>
      <c r="GZ370" s="1"/>
      <c r="HA370" s="1"/>
      <c r="HB370" s="1"/>
      <c r="HC370" s="1"/>
      <c r="HD370" s="1"/>
      <c r="HE370" s="1"/>
      <c r="HF370" s="1"/>
      <c r="HG370" s="1"/>
      <c r="HH370" s="1"/>
      <c r="HI370" s="1"/>
      <c r="HJ370" s="1"/>
      <c r="HK370" s="1"/>
      <c r="HL370" s="1"/>
      <c r="HM370" s="1"/>
      <c r="HN370" s="1"/>
      <c r="HO370" s="1"/>
      <c r="HP370" s="1"/>
      <c r="HQ370" s="1"/>
      <c r="HR370" s="1"/>
      <c r="HS370" s="1"/>
      <c r="HT370" s="1"/>
      <c r="HU370" s="1"/>
      <c r="HV370" s="1"/>
      <c r="HW370" s="1"/>
      <c r="HX370" s="1"/>
      <c r="HY370" s="1"/>
      <c r="HZ370" s="1"/>
      <c r="IA370" s="1"/>
      <c r="IB370" s="1"/>
      <c r="IC370" s="1"/>
      <c r="ID370" s="1"/>
      <c r="IE370" s="1"/>
      <c r="IF370" s="1"/>
      <c r="IG370" s="1"/>
      <c r="IH370" s="1"/>
      <c r="II370" s="1"/>
      <c r="IJ370" s="1"/>
      <c r="IK370" s="1"/>
      <c r="IL370" s="1"/>
      <c r="IM370" s="1"/>
      <c r="IN370" s="1"/>
      <c r="IO370" s="1"/>
      <c r="IP370" s="1"/>
      <c r="IQ370" s="1"/>
      <c r="IR370" s="1"/>
      <c r="IS370" s="1"/>
      <c r="IT370" s="1"/>
      <c r="IU370" s="1"/>
      <c r="IV370" s="1"/>
    </row>
    <row r="371" spans="1:256" s="31" customFormat="1" ht="30">
      <c r="A371" s="60" t="s">
        <v>97</v>
      </c>
      <c r="B371" s="60"/>
      <c r="C371" s="60"/>
      <c r="D371" s="60"/>
      <c r="E371" s="60"/>
      <c r="F371" s="60"/>
      <c r="G371" s="60"/>
      <c r="H371" s="60"/>
      <c r="I371" s="60" t="s">
        <v>98</v>
      </c>
      <c r="J371" s="60"/>
      <c r="P371" s="52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52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52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52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52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52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52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52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52"/>
      <c r="EG371" s="1"/>
      <c r="EH371" s="1"/>
      <c r="EI371" s="1"/>
      <c r="EJ371" s="1"/>
      <c r="EK371" s="1"/>
      <c r="EL371" s="1"/>
      <c r="EM371" s="1"/>
      <c r="EN371" s="1"/>
      <c r="EO371" s="1"/>
      <c r="EP371" s="1"/>
      <c r="EQ371" s="1"/>
      <c r="ER371" s="1"/>
      <c r="ES371" s="1"/>
      <c r="ET371" s="1"/>
      <c r="EU371" s="52"/>
      <c r="EV371" s="1"/>
      <c r="EW371" s="1"/>
      <c r="EX371" s="1"/>
      <c r="EY371" s="1"/>
      <c r="EZ371" s="1"/>
      <c r="FA371" s="1"/>
      <c r="FB371" s="1"/>
      <c r="FC371" s="1"/>
      <c r="FD371" s="1"/>
      <c r="FE371" s="1"/>
      <c r="FF371" s="1"/>
      <c r="FG371" s="1"/>
      <c r="FH371" s="1"/>
      <c r="FI371" s="1"/>
      <c r="FJ371" s="52"/>
      <c r="FK371" s="1"/>
      <c r="FL371" s="1"/>
      <c r="FM371" s="1"/>
      <c r="FN371" s="1"/>
      <c r="FO371" s="1"/>
      <c r="FP371" s="1"/>
      <c r="FQ371" s="1"/>
      <c r="FR371" s="1"/>
      <c r="FS371" s="1"/>
      <c r="FT371" s="1"/>
      <c r="FU371" s="1"/>
      <c r="FV371" s="1"/>
      <c r="FW371" s="1"/>
      <c r="FX371" s="1"/>
      <c r="FY371" s="52"/>
      <c r="FZ371" s="1"/>
      <c r="GA371" s="1"/>
      <c r="GB371" s="1"/>
      <c r="GC371" s="1"/>
      <c r="GD371" s="1"/>
      <c r="GE371" s="1"/>
      <c r="GF371" s="1"/>
      <c r="GG371" s="1"/>
      <c r="GH371" s="1"/>
      <c r="GI371" s="1"/>
      <c r="GJ371" s="1"/>
      <c r="GK371" s="1"/>
      <c r="GL371" s="1"/>
      <c r="GM371" s="1"/>
      <c r="GN371" s="52"/>
      <c r="GO371" s="1"/>
      <c r="GP371" s="1"/>
      <c r="GQ371" s="1"/>
      <c r="GR371" s="1"/>
      <c r="GS371" s="1"/>
      <c r="GT371" s="1"/>
      <c r="GU371" s="1"/>
      <c r="GV371" s="1"/>
      <c r="GW371" s="1"/>
      <c r="GX371" s="1"/>
      <c r="GY371" s="1"/>
      <c r="GZ371" s="1"/>
      <c r="HA371" s="1"/>
      <c r="HB371" s="1"/>
      <c r="HC371" s="52"/>
      <c r="HD371" s="1"/>
      <c r="HE371" s="1"/>
      <c r="HF371" s="1"/>
      <c r="HG371" s="1"/>
      <c r="HH371" s="1"/>
      <c r="HI371" s="1"/>
      <c r="HJ371" s="1"/>
      <c r="HK371" s="1"/>
      <c r="HL371" s="1"/>
      <c r="HM371" s="1"/>
      <c r="HN371" s="1"/>
      <c r="HO371" s="1"/>
      <c r="HP371" s="1"/>
      <c r="HQ371" s="1"/>
      <c r="HR371" s="52"/>
      <c r="HS371" s="1"/>
      <c r="HT371" s="1"/>
      <c r="HU371" s="1"/>
      <c r="HV371" s="1"/>
      <c r="HW371" s="1"/>
      <c r="HX371" s="1"/>
      <c r="HY371" s="1"/>
      <c r="HZ371" s="1"/>
      <c r="IA371" s="1"/>
      <c r="IB371" s="1"/>
      <c r="IC371" s="1"/>
      <c r="ID371" s="1"/>
      <c r="IE371" s="1"/>
      <c r="IF371" s="1"/>
      <c r="IG371" s="52"/>
      <c r="IH371" s="1"/>
      <c r="II371" s="1"/>
      <c r="IJ371" s="1"/>
      <c r="IK371" s="1"/>
      <c r="IL371" s="1"/>
      <c r="IM371" s="1"/>
      <c r="IN371" s="1"/>
      <c r="IO371" s="1"/>
      <c r="IP371" s="1"/>
      <c r="IQ371" s="1"/>
      <c r="IR371" s="1"/>
      <c r="IS371" s="1"/>
      <c r="IT371" s="1"/>
      <c r="IU371" s="1"/>
      <c r="IV371" s="52"/>
    </row>
    <row r="372" spans="1:256" s="31" customFormat="1" ht="30">
      <c r="A372" s="60"/>
      <c r="B372" s="60"/>
      <c r="C372" s="60"/>
      <c r="D372" s="60"/>
      <c r="E372" s="60"/>
      <c r="F372" s="60"/>
      <c r="G372" s="60"/>
      <c r="H372" s="60"/>
      <c r="I372" s="60"/>
      <c r="J372" s="60"/>
      <c r="P372" s="1"/>
      <c r="Q372" s="1"/>
      <c r="R372" s="1"/>
      <c r="S372" s="1"/>
      <c r="T372" s="57"/>
      <c r="U372" s="57"/>
      <c r="V372" s="1"/>
      <c r="W372" s="58"/>
      <c r="X372" s="1"/>
      <c r="Y372" s="58"/>
      <c r="Z372" s="1"/>
      <c r="AA372" s="1"/>
      <c r="AB372" s="57"/>
      <c r="AC372" s="1"/>
      <c r="AD372" s="1"/>
      <c r="AE372" s="1"/>
      <c r="AF372" s="1"/>
      <c r="AG372" s="1"/>
      <c r="AH372" s="1"/>
      <c r="AI372" s="57"/>
      <c r="AJ372" s="57"/>
      <c r="AK372" s="1"/>
      <c r="AL372" s="58"/>
      <c r="AM372" s="1"/>
      <c r="AN372" s="58"/>
      <c r="AO372" s="1"/>
      <c r="AP372" s="1"/>
      <c r="AQ372" s="57"/>
      <c r="AR372" s="1"/>
      <c r="AS372" s="1"/>
      <c r="AT372" s="1"/>
      <c r="AU372" s="1"/>
      <c r="AV372" s="1"/>
      <c r="AW372" s="1"/>
      <c r="AX372" s="57"/>
      <c r="AY372" s="57"/>
      <c r="AZ372" s="1"/>
      <c r="BA372" s="58"/>
      <c r="BB372" s="1"/>
      <c r="BC372" s="58"/>
      <c r="BD372" s="1"/>
      <c r="BE372" s="1"/>
      <c r="BF372" s="57"/>
      <c r="BG372" s="1"/>
      <c r="BH372" s="1"/>
      <c r="BI372" s="1"/>
      <c r="BJ372" s="1"/>
      <c r="BK372" s="1"/>
      <c r="BL372" s="1"/>
      <c r="BM372" s="57"/>
      <c r="BN372" s="57"/>
      <c r="BO372" s="1"/>
      <c r="BP372" s="58"/>
      <c r="BQ372" s="1"/>
      <c r="BR372" s="58"/>
      <c r="BS372" s="1"/>
      <c r="BT372" s="1"/>
      <c r="BU372" s="57"/>
      <c r="BV372" s="1"/>
      <c r="BW372" s="1"/>
      <c r="BX372" s="1"/>
      <c r="BY372" s="1"/>
      <c r="BZ372" s="1"/>
      <c r="CA372" s="1"/>
      <c r="CB372" s="57"/>
      <c r="CC372" s="57"/>
      <c r="CD372" s="1"/>
      <c r="CE372" s="58"/>
      <c r="CF372" s="1"/>
      <c r="CG372" s="58"/>
      <c r="CH372" s="1"/>
      <c r="CI372" s="1"/>
      <c r="CJ372" s="57"/>
      <c r="CK372" s="1"/>
      <c r="CL372" s="1"/>
      <c r="CM372" s="1"/>
      <c r="CN372" s="1"/>
      <c r="CO372" s="1"/>
      <c r="CP372" s="1"/>
      <c r="CQ372" s="57"/>
      <c r="CR372" s="57"/>
      <c r="CS372" s="1"/>
      <c r="CT372" s="58"/>
      <c r="CU372" s="1"/>
      <c r="CV372" s="58"/>
      <c r="CW372" s="1"/>
      <c r="CX372" s="1"/>
      <c r="CY372" s="57"/>
      <c r="CZ372" s="1"/>
      <c r="DA372" s="1"/>
      <c r="DB372" s="1"/>
      <c r="DC372" s="1"/>
      <c r="DD372" s="1"/>
      <c r="DE372" s="1"/>
      <c r="DF372" s="57"/>
      <c r="DG372" s="57"/>
      <c r="DH372" s="1"/>
      <c r="DI372" s="58"/>
      <c r="DJ372" s="1"/>
      <c r="DK372" s="58"/>
      <c r="DL372" s="1"/>
      <c r="DM372" s="1"/>
      <c r="DN372" s="57"/>
      <c r="DO372" s="1"/>
      <c r="DP372" s="1"/>
      <c r="DQ372" s="1"/>
      <c r="DR372" s="1"/>
      <c r="DS372" s="1"/>
      <c r="DT372" s="1"/>
      <c r="DU372" s="57"/>
      <c r="DV372" s="57"/>
      <c r="DW372" s="1"/>
      <c r="DX372" s="58"/>
      <c r="DY372" s="1"/>
      <c r="DZ372" s="58"/>
      <c r="EA372" s="1"/>
      <c r="EB372" s="1"/>
      <c r="EC372" s="57"/>
      <c r="ED372" s="1"/>
      <c r="EE372" s="1"/>
      <c r="EF372" s="1"/>
      <c r="EG372" s="1"/>
      <c r="EH372" s="1"/>
      <c r="EI372" s="1"/>
      <c r="EJ372" s="57"/>
      <c r="EK372" s="57"/>
      <c r="EL372" s="1"/>
      <c r="EM372" s="58"/>
      <c r="EN372" s="1"/>
      <c r="EO372" s="58"/>
      <c r="EP372" s="1"/>
      <c r="EQ372" s="1"/>
      <c r="ER372" s="57"/>
      <c r="ES372" s="1"/>
      <c r="ET372" s="1"/>
      <c r="EU372" s="1"/>
      <c r="EV372" s="1"/>
      <c r="EW372" s="1"/>
      <c r="EX372" s="1"/>
      <c r="EY372" s="57"/>
      <c r="EZ372" s="57"/>
      <c r="FA372" s="1"/>
      <c r="FB372" s="58"/>
      <c r="FC372" s="1"/>
      <c r="FD372" s="58"/>
      <c r="FE372" s="1"/>
      <c r="FF372" s="1"/>
      <c r="FG372" s="57"/>
      <c r="FH372" s="1"/>
      <c r="FI372" s="1"/>
      <c r="FJ372" s="1"/>
      <c r="FK372" s="1"/>
      <c r="FL372" s="1"/>
      <c r="FM372" s="1"/>
      <c r="FN372" s="57"/>
      <c r="FO372" s="57"/>
      <c r="FP372" s="1"/>
      <c r="FQ372" s="58"/>
      <c r="FR372" s="1"/>
      <c r="FS372" s="58"/>
      <c r="FT372" s="1"/>
      <c r="FU372" s="1"/>
      <c r="FV372" s="57"/>
      <c r="FW372" s="1"/>
      <c r="FX372" s="1"/>
      <c r="FY372" s="1"/>
      <c r="FZ372" s="1"/>
      <c r="GA372" s="1"/>
      <c r="GB372" s="1"/>
      <c r="GC372" s="57"/>
      <c r="GD372" s="57"/>
      <c r="GE372" s="1"/>
      <c r="GF372" s="58"/>
      <c r="GG372" s="1"/>
      <c r="GH372" s="58"/>
      <c r="GI372" s="1"/>
      <c r="GJ372" s="1"/>
      <c r="GK372" s="57"/>
      <c r="GL372" s="1"/>
      <c r="GM372" s="1"/>
      <c r="GN372" s="1"/>
      <c r="GO372" s="1"/>
      <c r="GP372" s="1"/>
      <c r="GQ372" s="1"/>
      <c r="GR372" s="57"/>
      <c r="GS372" s="57"/>
      <c r="GT372" s="1"/>
      <c r="GU372" s="58"/>
      <c r="GV372" s="1"/>
      <c r="GW372" s="58"/>
      <c r="GX372" s="1"/>
      <c r="GY372" s="1"/>
      <c r="GZ372" s="57"/>
      <c r="HA372" s="1"/>
      <c r="HB372" s="1"/>
      <c r="HC372" s="1"/>
      <c r="HD372" s="1"/>
      <c r="HE372" s="1"/>
      <c r="HF372" s="1"/>
      <c r="HG372" s="57"/>
      <c r="HH372" s="57"/>
      <c r="HI372" s="1"/>
      <c r="HJ372" s="58"/>
      <c r="HK372" s="1"/>
      <c r="HL372" s="58"/>
      <c r="HM372" s="1"/>
      <c r="HN372" s="1"/>
      <c r="HO372" s="57"/>
      <c r="HP372" s="1"/>
      <c r="HQ372" s="1"/>
      <c r="HR372" s="1"/>
      <c r="HS372" s="1"/>
      <c r="HT372" s="1"/>
      <c r="HU372" s="1"/>
      <c r="HV372" s="57"/>
      <c r="HW372" s="57"/>
      <c r="HX372" s="1"/>
      <c r="HY372" s="58"/>
      <c r="HZ372" s="1"/>
      <c r="IA372" s="58"/>
      <c r="IB372" s="1"/>
      <c r="IC372" s="1"/>
      <c r="ID372" s="57"/>
      <c r="IE372" s="1"/>
      <c r="IF372" s="1"/>
      <c r="IG372" s="1"/>
      <c r="IH372" s="1"/>
      <c r="II372" s="1"/>
      <c r="IJ372" s="1"/>
      <c r="IK372" s="57"/>
      <c r="IL372" s="57"/>
      <c r="IM372" s="1"/>
      <c r="IN372" s="58"/>
      <c r="IO372" s="1"/>
      <c r="IP372" s="58"/>
      <c r="IQ372" s="1"/>
      <c r="IR372" s="1"/>
      <c r="IS372" s="57"/>
      <c r="IT372" s="1"/>
      <c r="IU372" s="1"/>
      <c r="IV372" s="1"/>
    </row>
    <row r="373" spans="1:256" s="31" customFormat="1" ht="30">
      <c r="A373" s="60" t="s">
        <v>99</v>
      </c>
      <c r="B373" s="60"/>
      <c r="C373" s="60"/>
      <c r="D373" s="60"/>
      <c r="E373" s="60"/>
      <c r="F373" s="60"/>
      <c r="G373" s="60"/>
      <c r="H373" s="60"/>
      <c r="I373" s="60" t="s">
        <v>100</v>
      </c>
      <c r="J373" s="60"/>
      <c r="P373" s="1"/>
      <c r="Q373" s="1"/>
      <c r="R373" s="1"/>
      <c r="S373" s="1"/>
      <c r="T373" s="1"/>
      <c r="U373" s="50"/>
      <c r="V373" s="50"/>
      <c r="W373" s="50"/>
      <c r="X373" s="50"/>
      <c r="Y373" s="50"/>
      <c r="Z373" s="50"/>
      <c r="AA373" s="50"/>
      <c r="AB373" s="50"/>
      <c r="AC373" s="59"/>
      <c r="AD373" s="1"/>
      <c r="AE373" s="1"/>
      <c r="AF373" s="1"/>
      <c r="AG373" s="1"/>
      <c r="AH373" s="1"/>
      <c r="AI373" s="1"/>
      <c r="AJ373" s="50"/>
      <c r="AK373" s="50"/>
      <c r="AL373" s="50"/>
      <c r="AM373" s="50"/>
      <c r="AN373" s="50"/>
      <c r="AO373" s="50"/>
      <c r="AP373" s="50"/>
      <c r="AQ373" s="50"/>
      <c r="AR373" s="59"/>
      <c r="AS373" s="1"/>
      <c r="AT373" s="1"/>
      <c r="AU373" s="1"/>
      <c r="AV373" s="1"/>
      <c r="AW373" s="1"/>
      <c r="AX373" s="1"/>
      <c r="AY373" s="50"/>
      <c r="AZ373" s="50"/>
      <c r="BA373" s="50"/>
      <c r="BB373" s="50"/>
      <c r="BC373" s="50"/>
      <c r="BD373" s="50"/>
      <c r="BE373" s="50"/>
      <c r="BF373" s="50"/>
      <c r="BG373" s="59"/>
      <c r="BH373" s="1"/>
      <c r="BI373" s="1"/>
      <c r="BJ373" s="1"/>
      <c r="BK373" s="1"/>
      <c r="BL373" s="1"/>
      <c r="BM373" s="1"/>
      <c r="BN373" s="50"/>
      <c r="BO373" s="50"/>
      <c r="BP373" s="50"/>
      <c r="BQ373" s="50"/>
      <c r="BR373" s="50"/>
      <c r="BS373" s="50"/>
      <c r="BT373" s="50"/>
      <c r="BU373" s="50"/>
      <c r="BV373" s="59"/>
      <c r="BW373" s="1"/>
      <c r="BX373" s="1"/>
      <c r="BY373" s="1"/>
      <c r="BZ373" s="1"/>
      <c r="CA373" s="1"/>
      <c r="CB373" s="1"/>
      <c r="CC373" s="50"/>
      <c r="CD373" s="50"/>
      <c r="CE373" s="50"/>
      <c r="CF373" s="50"/>
      <c r="CG373" s="50"/>
      <c r="CH373" s="50"/>
      <c r="CI373" s="50"/>
      <c r="CJ373" s="50"/>
      <c r="CK373" s="59"/>
      <c r="CL373" s="1"/>
      <c r="CM373" s="1"/>
      <c r="CN373" s="1"/>
      <c r="CO373" s="1"/>
      <c r="CP373" s="1"/>
      <c r="CQ373" s="1"/>
      <c r="CR373" s="50"/>
      <c r="CS373" s="50"/>
      <c r="CT373" s="50"/>
      <c r="CU373" s="50"/>
      <c r="CV373" s="50"/>
      <c r="CW373" s="50"/>
      <c r="CX373" s="50"/>
      <c r="CY373" s="50"/>
      <c r="CZ373" s="59"/>
      <c r="DA373" s="1"/>
      <c r="DB373" s="1"/>
      <c r="DC373" s="1"/>
      <c r="DD373" s="1"/>
      <c r="DE373" s="1"/>
      <c r="DF373" s="1"/>
      <c r="DG373" s="50"/>
      <c r="DH373" s="50"/>
      <c r="DI373" s="50"/>
      <c r="DJ373" s="50"/>
      <c r="DK373" s="50"/>
      <c r="DL373" s="50"/>
      <c r="DM373" s="50"/>
      <c r="DN373" s="50"/>
      <c r="DO373" s="59"/>
      <c r="DP373" s="1"/>
      <c r="DQ373" s="1"/>
      <c r="DR373" s="1"/>
      <c r="DS373" s="1"/>
      <c r="DT373" s="1"/>
      <c r="DU373" s="1"/>
      <c r="DV373" s="50"/>
      <c r="DW373" s="50"/>
      <c r="DX373" s="50"/>
      <c r="DY373" s="50"/>
      <c r="DZ373" s="50"/>
      <c r="EA373" s="50"/>
      <c r="EB373" s="50"/>
      <c r="EC373" s="50"/>
      <c r="ED373" s="59"/>
      <c r="EE373" s="1"/>
      <c r="EF373" s="1"/>
      <c r="EG373" s="1"/>
      <c r="EH373" s="1"/>
      <c r="EI373" s="1"/>
      <c r="EJ373" s="1"/>
      <c r="EK373" s="50"/>
      <c r="EL373" s="50"/>
      <c r="EM373" s="50"/>
      <c r="EN373" s="50"/>
      <c r="EO373" s="50"/>
      <c r="EP373" s="50"/>
      <c r="EQ373" s="50"/>
      <c r="ER373" s="50"/>
      <c r="ES373" s="59"/>
      <c r="ET373" s="1"/>
      <c r="EU373" s="1"/>
      <c r="EV373" s="1"/>
      <c r="EW373" s="1"/>
      <c r="EX373" s="1"/>
      <c r="EY373" s="1"/>
      <c r="EZ373" s="50"/>
      <c r="FA373" s="50"/>
      <c r="FB373" s="50"/>
      <c r="FC373" s="50"/>
      <c r="FD373" s="50"/>
      <c r="FE373" s="50"/>
      <c r="FF373" s="50"/>
      <c r="FG373" s="50"/>
      <c r="FH373" s="59"/>
      <c r="FI373" s="1"/>
      <c r="FJ373" s="1"/>
      <c r="FK373" s="1"/>
      <c r="FL373" s="1"/>
      <c r="FM373" s="1"/>
      <c r="FN373" s="1"/>
      <c r="FO373" s="50"/>
      <c r="FP373" s="50"/>
      <c r="FQ373" s="50"/>
      <c r="FR373" s="50"/>
      <c r="FS373" s="50"/>
      <c r="FT373" s="50"/>
      <c r="FU373" s="50"/>
      <c r="FV373" s="50"/>
      <c r="FW373" s="59"/>
      <c r="FX373" s="1"/>
      <c r="FY373" s="1"/>
      <c r="FZ373" s="1"/>
      <c r="GA373" s="1"/>
      <c r="GB373" s="1"/>
      <c r="GC373" s="1"/>
      <c r="GD373" s="50"/>
      <c r="GE373" s="50"/>
      <c r="GF373" s="50"/>
      <c r="GG373" s="50"/>
      <c r="GH373" s="50"/>
      <c r="GI373" s="50"/>
      <c r="GJ373" s="50"/>
      <c r="GK373" s="50"/>
      <c r="GL373" s="59"/>
      <c r="GM373" s="1"/>
      <c r="GN373" s="1"/>
      <c r="GO373" s="1"/>
      <c r="GP373" s="1"/>
      <c r="GQ373" s="1"/>
      <c r="GR373" s="1"/>
      <c r="GS373" s="50"/>
      <c r="GT373" s="50"/>
      <c r="GU373" s="50"/>
      <c r="GV373" s="50"/>
      <c r="GW373" s="50"/>
      <c r="GX373" s="50"/>
      <c r="GY373" s="50"/>
      <c r="GZ373" s="50"/>
      <c r="HA373" s="59"/>
      <c r="HB373" s="1"/>
      <c r="HC373" s="1"/>
      <c r="HD373" s="1"/>
      <c r="HE373" s="1"/>
      <c r="HF373" s="1"/>
      <c r="HG373" s="1"/>
      <c r="HH373" s="50"/>
      <c r="HI373" s="50"/>
      <c r="HJ373" s="50"/>
      <c r="HK373" s="50"/>
      <c r="HL373" s="50"/>
      <c r="HM373" s="50"/>
      <c r="HN373" s="50"/>
      <c r="HO373" s="50"/>
      <c r="HP373" s="59"/>
      <c r="HQ373" s="1"/>
      <c r="HR373" s="1"/>
      <c r="HS373" s="1"/>
      <c r="HT373" s="1"/>
      <c r="HU373" s="1"/>
      <c r="HV373" s="1"/>
      <c r="HW373" s="50"/>
      <c r="HX373" s="50"/>
      <c r="HY373" s="50"/>
      <c r="HZ373" s="50"/>
      <c r="IA373" s="50"/>
      <c r="IB373" s="50"/>
      <c r="IC373" s="50"/>
      <c r="ID373" s="50"/>
      <c r="IE373" s="59"/>
      <c r="IF373" s="1"/>
      <c r="IG373" s="1"/>
      <c r="IH373" s="1"/>
      <c r="II373" s="1"/>
      <c r="IJ373" s="1"/>
      <c r="IK373" s="1"/>
      <c r="IL373" s="50"/>
      <c r="IM373" s="50"/>
      <c r="IN373" s="50"/>
      <c r="IO373" s="50"/>
      <c r="IP373" s="50"/>
      <c r="IQ373" s="50"/>
      <c r="IR373" s="50"/>
      <c r="IS373" s="50"/>
      <c r="IT373" s="59"/>
      <c r="IU373" s="1"/>
      <c r="IV373" s="1"/>
    </row>
    <row r="374" spans="1:256" s="31" customFormat="1" ht="30">
      <c r="A374" s="60"/>
      <c r="B374" s="60"/>
      <c r="C374" s="60"/>
      <c r="D374" s="60"/>
      <c r="E374" s="60"/>
      <c r="F374" s="60"/>
      <c r="G374" s="60"/>
      <c r="H374" s="60"/>
      <c r="I374" s="60"/>
      <c r="J374" s="60"/>
      <c r="P374" s="1"/>
      <c r="Q374" s="1"/>
      <c r="R374" s="1"/>
      <c r="S374" s="1"/>
      <c r="T374" s="1"/>
      <c r="U374" s="59"/>
      <c r="V374" s="1"/>
      <c r="W374" s="58"/>
      <c r="X374" s="1"/>
      <c r="Y374" s="59"/>
      <c r="Z374" s="59"/>
      <c r="AA374" s="1"/>
      <c r="AB374" s="59"/>
      <c r="AC374" s="59"/>
      <c r="AD374" s="1"/>
      <c r="AE374" s="1"/>
      <c r="AF374" s="1"/>
      <c r="AG374" s="1"/>
      <c r="AH374" s="1"/>
      <c r="AI374" s="1"/>
      <c r="AJ374" s="59"/>
      <c r="AK374" s="1"/>
      <c r="AL374" s="58"/>
      <c r="AM374" s="1"/>
      <c r="AN374" s="59"/>
      <c r="AO374" s="59"/>
      <c r="AP374" s="1"/>
      <c r="AQ374" s="59"/>
      <c r="AR374" s="59"/>
      <c r="AS374" s="1"/>
      <c r="AT374" s="1"/>
      <c r="AU374" s="1"/>
      <c r="AV374" s="1"/>
      <c r="AW374" s="1"/>
      <c r="AX374" s="1"/>
      <c r="AY374" s="59"/>
      <c r="AZ374" s="1"/>
      <c r="BA374" s="58"/>
      <c r="BB374" s="1"/>
      <c r="BC374" s="59"/>
      <c r="BD374" s="59"/>
      <c r="BE374" s="1"/>
      <c r="BF374" s="59"/>
      <c r="BG374" s="59"/>
      <c r="BH374" s="1"/>
      <c r="BI374" s="1"/>
      <c r="BJ374" s="1"/>
      <c r="BK374" s="1"/>
      <c r="BL374" s="1"/>
      <c r="BM374" s="1"/>
      <c r="BN374" s="59"/>
      <c r="BO374" s="1"/>
      <c r="BP374" s="58"/>
      <c r="BQ374" s="1"/>
      <c r="BR374" s="59"/>
      <c r="BS374" s="59"/>
      <c r="BT374" s="1"/>
      <c r="BU374" s="59"/>
      <c r="BV374" s="59"/>
      <c r="BW374" s="1"/>
      <c r="BX374" s="1"/>
      <c r="BY374" s="1"/>
      <c r="BZ374" s="1"/>
      <c r="CA374" s="1"/>
      <c r="CB374" s="1"/>
      <c r="CC374" s="59"/>
      <c r="CD374" s="1"/>
      <c r="CE374" s="58"/>
      <c r="CF374" s="1"/>
      <c r="CG374" s="59"/>
      <c r="CH374" s="59"/>
      <c r="CI374" s="1"/>
      <c r="CJ374" s="59"/>
      <c r="CK374" s="59"/>
      <c r="CL374" s="1"/>
      <c r="CM374" s="1"/>
      <c r="CN374" s="1"/>
      <c r="CO374" s="1"/>
      <c r="CP374" s="1"/>
      <c r="CQ374" s="1"/>
      <c r="CR374" s="59"/>
      <c r="CS374" s="1"/>
      <c r="CT374" s="58"/>
      <c r="CU374" s="1"/>
      <c r="CV374" s="59"/>
      <c r="CW374" s="59"/>
      <c r="CX374" s="1"/>
      <c r="CY374" s="59"/>
      <c r="CZ374" s="59"/>
      <c r="DA374" s="1"/>
      <c r="DB374" s="1"/>
      <c r="DC374" s="1"/>
      <c r="DD374" s="1"/>
      <c r="DE374" s="1"/>
      <c r="DF374" s="1"/>
      <c r="DG374" s="59"/>
      <c r="DH374" s="1"/>
      <c r="DI374" s="58"/>
      <c r="DJ374" s="1"/>
      <c r="DK374" s="59"/>
      <c r="DL374" s="59"/>
      <c r="DM374" s="1"/>
      <c r="DN374" s="59"/>
      <c r="DO374" s="59"/>
      <c r="DP374" s="1"/>
      <c r="DQ374" s="1"/>
      <c r="DR374" s="1"/>
      <c r="DS374" s="1"/>
      <c r="DT374" s="1"/>
      <c r="DU374" s="1"/>
      <c r="DV374" s="59"/>
      <c r="DW374" s="1"/>
      <c r="DX374" s="58"/>
      <c r="DY374" s="1"/>
      <c r="DZ374" s="59"/>
      <c r="EA374" s="59"/>
      <c r="EB374" s="1"/>
      <c r="EC374" s="59"/>
      <c r="ED374" s="59"/>
      <c r="EE374" s="1"/>
      <c r="EF374" s="1"/>
      <c r="EG374" s="1"/>
      <c r="EH374" s="1"/>
      <c r="EI374" s="1"/>
      <c r="EJ374" s="1"/>
      <c r="EK374" s="59"/>
      <c r="EL374" s="1"/>
      <c r="EM374" s="58"/>
      <c r="EN374" s="1"/>
      <c r="EO374" s="59"/>
      <c r="EP374" s="59"/>
      <c r="EQ374" s="1"/>
      <c r="ER374" s="59"/>
      <c r="ES374" s="59"/>
      <c r="ET374" s="1"/>
      <c r="EU374" s="1"/>
      <c r="EV374" s="1"/>
      <c r="EW374" s="1"/>
      <c r="EX374" s="1"/>
      <c r="EY374" s="1"/>
      <c r="EZ374" s="59"/>
      <c r="FA374" s="1"/>
      <c r="FB374" s="58"/>
      <c r="FC374" s="1"/>
      <c r="FD374" s="59"/>
      <c r="FE374" s="59"/>
      <c r="FF374" s="1"/>
      <c r="FG374" s="59"/>
      <c r="FH374" s="59"/>
      <c r="FI374" s="1"/>
      <c r="FJ374" s="1"/>
      <c r="FK374" s="1"/>
      <c r="FL374" s="1"/>
      <c r="FM374" s="1"/>
      <c r="FN374" s="1"/>
      <c r="FO374" s="59"/>
      <c r="FP374" s="1"/>
      <c r="FQ374" s="58"/>
      <c r="FR374" s="1"/>
      <c r="FS374" s="59"/>
      <c r="FT374" s="59"/>
      <c r="FU374" s="1"/>
      <c r="FV374" s="59"/>
      <c r="FW374" s="59"/>
      <c r="FX374" s="1"/>
      <c r="FY374" s="1"/>
      <c r="FZ374" s="1"/>
      <c r="GA374" s="1"/>
      <c r="GB374" s="1"/>
      <c r="GC374" s="1"/>
      <c r="GD374" s="59"/>
      <c r="GE374" s="1"/>
      <c r="GF374" s="58"/>
      <c r="GG374" s="1"/>
      <c r="GH374" s="59"/>
      <c r="GI374" s="59"/>
      <c r="GJ374" s="1"/>
      <c r="GK374" s="59"/>
      <c r="GL374" s="59"/>
      <c r="GM374" s="1"/>
      <c r="GN374" s="1"/>
      <c r="GO374" s="1"/>
      <c r="GP374" s="1"/>
      <c r="GQ374" s="1"/>
      <c r="GR374" s="1"/>
      <c r="GS374" s="59"/>
      <c r="GT374" s="1"/>
      <c r="GU374" s="58"/>
      <c r="GV374" s="1"/>
      <c r="GW374" s="59"/>
      <c r="GX374" s="59"/>
      <c r="GY374" s="1"/>
      <c r="GZ374" s="59"/>
      <c r="HA374" s="59"/>
      <c r="HB374" s="1"/>
      <c r="HC374" s="1"/>
      <c r="HD374" s="1"/>
      <c r="HE374" s="1"/>
      <c r="HF374" s="1"/>
      <c r="HG374" s="1"/>
      <c r="HH374" s="59"/>
      <c r="HI374" s="1"/>
      <c r="HJ374" s="58"/>
      <c r="HK374" s="1"/>
      <c r="HL374" s="59"/>
      <c r="HM374" s="59"/>
      <c r="HN374" s="1"/>
      <c r="HO374" s="59"/>
      <c r="HP374" s="59"/>
      <c r="HQ374" s="1"/>
      <c r="HR374" s="1"/>
      <c r="HS374" s="1"/>
      <c r="HT374" s="1"/>
      <c r="HU374" s="1"/>
      <c r="HV374" s="1"/>
      <c r="HW374" s="59"/>
      <c r="HX374" s="1"/>
      <c r="HY374" s="58"/>
      <c r="HZ374" s="1"/>
      <c r="IA374" s="59"/>
      <c r="IB374" s="59"/>
      <c r="IC374" s="1"/>
      <c r="ID374" s="59"/>
      <c r="IE374" s="59"/>
      <c r="IF374" s="1"/>
      <c r="IG374" s="1"/>
      <c r="IH374" s="1"/>
      <c r="II374" s="1"/>
      <c r="IJ374" s="1"/>
      <c r="IK374" s="1"/>
      <c r="IL374" s="59"/>
      <c r="IM374" s="1"/>
      <c r="IN374" s="58"/>
      <c r="IO374" s="1"/>
      <c r="IP374" s="59"/>
      <c r="IQ374" s="59"/>
      <c r="IR374" s="1"/>
      <c r="IS374" s="59"/>
      <c r="IT374" s="59"/>
      <c r="IU374" s="1"/>
      <c r="IV374" s="1"/>
    </row>
    <row r="375" spans="1:256" s="31" customFormat="1" ht="30">
      <c r="A375" s="60" t="s">
        <v>101</v>
      </c>
      <c r="B375" s="60"/>
      <c r="C375" s="60"/>
      <c r="D375" s="60"/>
      <c r="E375" s="60"/>
      <c r="F375" s="60"/>
      <c r="G375" s="60"/>
      <c r="H375" s="60"/>
      <c r="I375" s="60" t="s">
        <v>98</v>
      </c>
      <c r="J375" s="60"/>
      <c r="P375" s="1"/>
      <c r="Q375" s="1"/>
      <c r="R375" s="1"/>
      <c r="S375" s="1"/>
      <c r="T375" s="1"/>
      <c r="U375" s="47"/>
      <c r="V375" s="47"/>
      <c r="W375" s="47"/>
      <c r="X375" s="47"/>
      <c r="Y375" s="47"/>
      <c r="Z375" s="47"/>
      <c r="AA375" s="47"/>
      <c r="AB375" s="47"/>
      <c r="AC375" s="59"/>
      <c r="AD375" s="1"/>
      <c r="AE375" s="1"/>
      <c r="AF375" s="1"/>
      <c r="AG375" s="1"/>
      <c r="AH375" s="1"/>
      <c r="AI375" s="1"/>
      <c r="AJ375" s="47"/>
      <c r="AK375" s="47"/>
      <c r="AL375" s="47"/>
      <c r="AM375" s="47"/>
      <c r="AN375" s="47"/>
      <c r="AO375" s="47"/>
      <c r="AP375" s="47"/>
      <c r="AQ375" s="47"/>
      <c r="AR375" s="59"/>
      <c r="AS375" s="1"/>
      <c r="AT375" s="1"/>
      <c r="AU375" s="1"/>
      <c r="AV375" s="1"/>
      <c r="AW375" s="1"/>
      <c r="AX375" s="1"/>
      <c r="AY375" s="47"/>
      <c r="AZ375" s="47"/>
      <c r="BA375" s="47"/>
      <c r="BB375" s="47"/>
      <c r="BC375" s="47"/>
      <c r="BD375" s="47"/>
      <c r="BE375" s="47"/>
      <c r="BF375" s="47"/>
      <c r="BG375" s="59"/>
      <c r="BH375" s="1"/>
      <c r="BI375" s="1"/>
      <c r="BJ375" s="1"/>
      <c r="BK375" s="1"/>
      <c r="BL375" s="1"/>
      <c r="BM375" s="1"/>
      <c r="BN375" s="47"/>
      <c r="BO375" s="47"/>
      <c r="BP375" s="47"/>
      <c r="BQ375" s="47"/>
      <c r="BR375" s="47"/>
      <c r="BS375" s="47"/>
      <c r="BT375" s="47"/>
      <c r="BU375" s="47"/>
      <c r="BV375" s="59"/>
      <c r="BW375" s="1"/>
      <c r="BX375" s="1"/>
      <c r="BY375" s="1"/>
      <c r="BZ375" s="1"/>
      <c r="CA375" s="1"/>
      <c r="CB375" s="1"/>
      <c r="CC375" s="47"/>
      <c r="CD375" s="47"/>
      <c r="CE375" s="47"/>
      <c r="CF375" s="47"/>
      <c r="CG375" s="47"/>
      <c r="CH375" s="47"/>
      <c r="CI375" s="47"/>
      <c r="CJ375" s="47"/>
      <c r="CK375" s="59"/>
      <c r="CL375" s="1"/>
      <c r="CM375" s="1"/>
      <c r="CN375" s="1"/>
      <c r="CO375" s="1"/>
      <c r="CP375" s="1"/>
      <c r="CQ375" s="1"/>
      <c r="CR375" s="47"/>
      <c r="CS375" s="47"/>
      <c r="CT375" s="47"/>
      <c r="CU375" s="47"/>
      <c r="CV375" s="47"/>
      <c r="CW375" s="47"/>
      <c r="CX375" s="47"/>
      <c r="CY375" s="47"/>
      <c r="CZ375" s="59"/>
      <c r="DA375" s="1"/>
      <c r="DB375" s="1"/>
      <c r="DC375" s="1"/>
      <c r="DD375" s="1"/>
      <c r="DE375" s="1"/>
      <c r="DF375" s="1"/>
      <c r="DG375" s="47"/>
      <c r="DH375" s="47"/>
      <c r="DI375" s="47"/>
      <c r="DJ375" s="47"/>
      <c r="DK375" s="47"/>
      <c r="DL375" s="47"/>
      <c r="DM375" s="47"/>
      <c r="DN375" s="47"/>
      <c r="DO375" s="59"/>
      <c r="DP375" s="1"/>
      <c r="DQ375" s="1"/>
      <c r="DR375" s="1"/>
      <c r="DS375" s="1"/>
      <c r="DT375" s="1"/>
      <c r="DU375" s="1"/>
      <c r="DV375" s="47"/>
      <c r="DW375" s="47"/>
      <c r="DX375" s="47"/>
      <c r="DY375" s="47"/>
      <c r="DZ375" s="47"/>
      <c r="EA375" s="47"/>
      <c r="EB375" s="47"/>
      <c r="EC375" s="47"/>
      <c r="ED375" s="59"/>
      <c r="EE375" s="1"/>
      <c r="EF375" s="1"/>
      <c r="EG375" s="1"/>
      <c r="EH375" s="1"/>
      <c r="EI375" s="1"/>
      <c r="EJ375" s="1"/>
      <c r="EK375" s="47"/>
      <c r="EL375" s="47"/>
      <c r="EM375" s="47"/>
      <c r="EN375" s="47"/>
      <c r="EO375" s="47"/>
      <c r="EP375" s="47"/>
      <c r="EQ375" s="47"/>
      <c r="ER375" s="47"/>
      <c r="ES375" s="59"/>
      <c r="ET375" s="1"/>
      <c r="EU375" s="1"/>
      <c r="EV375" s="1"/>
      <c r="EW375" s="1"/>
      <c r="EX375" s="1"/>
      <c r="EY375" s="1"/>
      <c r="EZ375" s="47"/>
      <c r="FA375" s="47"/>
      <c r="FB375" s="47"/>
      <c r="FC375" s="47"/>
      <c r="FD375" s="47"/>
      <c r="FE375" s="47"/>
      <c r="FF375" s="47"/>
      <c r="FG375" s="47"/>
      <c r="FH375" s="59"/>
      <c r="FI375" s="1"/>
      <c r="FJ375" s="1"/>
      <c r="FK375" s="1"/>
      <c r="FL375" s="1"/>
      <c r="FM375" s="1"/>
      <c r="FN375" s="1"/>
      <c r="FO375" s="47"/>
      <c r="FP375" s="47"/>
      <c r="FQ375" s="47"/>
      <c r="FR375" s="47"/>
      <c r="FS375" s="47"/>
      <c r="FT375" s="47"/>
      <c r="FU375" s="47"/>
      <c r="FV375" s="47"/>
      <c r="FW375" s="59"/>
      <c r="FX375" s="1"/>
      <c r="FY375" s="1"/>
      <c r="FZ375" s="1"/>
      <c r="GA375" s="1"/>
      <c r="GB375" s="1"/>
      <c r="GC375" s="1"/>
      <c r="GD375" s="47"/>
      <c r="GE375" s="47"/>
      <c r="GF375" s="47"/>
      <c r="GG375" s="47"/>
      <c r="GH375" s="47"/>
      <c r="GI375" s="47"/>
      <c r="GJ375" s="47"/>
      <c r="GK375" s="47"/>
      <c r="GL375" s="59"/>
      <c r="GM375" s="1"/>
      <c r="GN375" s="1"/>
      <c r="GO375" s="1"/>
      <c r="GP375" s="1"/>
      <c r="GQ375" s="1"/>
      <c r="GR375" s="1"/>
      <c r="GS375" s="47"/>
      <c r="GT375" s="47"/>
      <c r="GU375" s="47"/>
      <c r="GV375" s="47"/>
      <c r="GW375" s="47"/>
      <c r="GX375" s="47"/>
      <c r="GY375" s="47"/>
      <c r="GZ375" s="47"/>
      <c r="HA375" s="59"/>
      <c r="HB375" s="1"/>
      <c r="HC375" s="1"/>
      <c r="HD375" s="1"/>
      <c r="HE375" s="1"/>
      <c r="HF375" s="1"/>
      <c r="HG375" s="1"/>
      <c r="HH375" s="47"/>
      <c r="HI375" s="47"/>
      <c r="HJ375" s="47"/>
      <c r="HK375" s="47"/>
      <c r="HL375" s="47"/>
      <c r="HM375" s="47"/>
      <c r="HN375" s="47"/>
      <c r="HO375" s="47"/>
      <c r="HP375" s="59"/>
      <c r="HQ375" s="1"/>
      <c r="HR375" s="1"/>
      <c r="HS375" s="1"/>
      <c r="HT375" s="1"/>
      <c r="HU375" s="1"/>
      <c r="HV375" s="1"/>
      <c r="HW375" s="47"/>
      <c r="HX375" s="47"/>
      <c r="HY375" s="47"/>
      <c r="HZ375" s="47"/>
      <c r="IA375" s="47"/>
      <c r="IB375" s="47"/>
      <c r="IC375" s="47"/>
      <c r="ID375" s="47"/>
      <c r="IE375" s="59"/>
      <c r="IF375" s="1"/>
      <c r="IG375" s="1"/>
      <c r="IH375" s="1"/>
      <c r="II375" s="1"/>
      <c r="IJ375" s="1"/>
      <c r="IK375" s="1"/>
      <c r="IL375" s="47"/>
      <c r="IM375" s="47"/>
      <c r="IN375" s="47"/>
      <c r="IO375" s="47"/>
      <c r="IP375" s="47"/>
      <c r="IQ375" s="47"/>
      <c r="IR375" s="47"/>
      <c r="IS375" s="47"/>
      <c r="IT375" s="59"/>
      <c r="IU375" s="1"/>
      <c r="IV375" s="1"/>
    </row>
    <row r="376" spans="1:256" s="31" customFormat="1" ht="30">
      <c r="A376" s="60"/>
      <c r="B376" s="60"/>
      <c r="C376" s="60"/>
      <c r="D376" s="60"/>
      <c r="E376" s="60"/>
      <c r="F376" s="60"/>
      <c r="G376" s="60"/>
      <c r="H376" s="60"/>
      <c r="I376" s="60"/>
      <c r="J376" s="60"/>
      <c r="P376" s="1"/>
      <c r="Q376" s="1"/>
      <c r="R376" s="1"/>
      <c r="S376" s="1"/>
      <c r="T376" s="59"/>
      <c r="U376" s="59"/>
      <c r="V376" s="59"/>
      <c r="W376" s="58"/>
      <c r="X376" s="1"/>
      <c r="Y376" s="59"/>
      <c r="Z376" s="1"/>
      <c r="AA376" s="1"/>
      <c r="AB376" s="59"/>
      <c r="AC376" s="1"/>
      <c r="AD376" s="1"/>
      <c r="AE376" s="1"/>
      <c r="AF376" s="1"/>
      <c r="AG376" s="1"/>
      <c r="AH376" s="1"/>
      <c r="AI376" s="59"/>
      <c r="AJ376" s="59"/>
      <c r="AK376" s="59"/>
      <c r="AL376" s="58"/>
      <c r="AM376" s="1"/>
      <c r="AN376" s="59"/>
      <c r="AO376" s="1"/>
      <c r="AP376" s="1"/>
      <c r="AQ376" s="59"/>
      <c r="AR376" s="1"/>
      <c r="AS376" s="1"/>
      <c r="AT376" s="1"/>
      <c r="AU376" s="1"/>
      <c r="AV376" s="1"/>
      <c r="AW376" s="1"/>
      <c r="AX376" s="59"/>
      <c r="AY376" s="59"/>
      <c r="AZ376" s="59"/>
      <c r="BA376" s="58"/>
      <c r="BB376" s="1"/>
      <c r="BC376" s="59"/>
      <c r="BD376" s="1"/>
      <c r="BE376" s="1"/>
      <c r="BF376" s="59"/>
      <c r="BG376" s="1"/>
      <c r="BH376" s="1"/>
      <c r="BI376" s="1"/>
      <c r="BJ376" s="1"/>
      <c r="BK376" s="1"/>
      <c r="BL376" s="1"/>
      <c r="BM376" s="59"/>
      <c r="BN376" s="59"/>
      <c r="BO376" s="59"/>
      <c r="BP376" s="58"/>
      <c r="BQ376" s="1"/>
      <c r="BR376" s="59"/>
      <c r="BS376" s="1"/>
      <c r="BT376" s="1"/>
      <c r="BU376" s="59"/>
      <c r="BV376" s="1"/>
      <c r="BW376" s="1"/>
      <c r="BX376" s="1"/>
      <c r="BY376" s="1"/>
      <c r="BZ376" s="1"/>
      <c r="CA376" s="1"/>
      <c r="CB376" s="59"/>
      <c r="CC376" s="59"/>
      <c r="CD376" s="59"/>
      <c r="CE376" s="58"/>
      <c r="CF376" s="1"/>
      <c r="CG376" s="59"/>
      <c r="CH376" s="1"/>
      <c r="CI376" s="1"/>
      <c r="CJ376" s="59"/>
      <c r="CK376" s="1"/>
      <c r="CL376" s="1"/>
      <c r="CM376" s="1"/>
      <c r="CN376" s="1"/>
      <c r="CO376" s="1"/>
      <c r="CP376" s="1"/>
      <c r="CQ376" s="59"/>
      <c r="CR376" s="59"/>
      <c r="CS376" s="59"/>
      <c r="CT376" s="58"/>
      <c r="CU376" s="1"/>
      <c r="CV376" s="59"/>
      <c r="CW376" s="1"/>
      <c r="CX376" s="1"/>
      <c r="CY376" s="59"/>
      <c r="CZ376" s="1"/>
      <c r="DA376" s="1"/>
      <c r="DB376" s="1"/>
      <c r="DC376" s="1"/>
      <c r="DD376" s="1"/>
      <c r="DE376" s="1"/>
      <c r="DF376" s="59"/>
      <c r="DG376" s="59"/>
      <c r="DH376" s="59"/>
      <c r="DI376" s="58"/>
      <c r="DJ376" s="1"/>
      <c r="DK376" s="59"/>
      <c r="DL376" s="1"/>
      <c r="DM376" s="1"/>
      <c r="DN376" s="59"/>
      <c r="DO376" s="1"/>
      <c r="DP376" s="1"/>
      <c r="DQ376" s="1"/>
      <c r="DR376" s="1"/>
      <c r="DS376" s="1"/>
      <c r="DT376" s="1"/>
      <c r="DU376" s="59"/>
      <c r="DV376" s="59"/>
      <c r="DW376" s="59"/>
      <c r="DX376" s="58"/>
      <c r="DY376" s="1"/>
      <c r="DZ376" s="59"/>
      <c r="EA376" s="1"/>
      <c r="EB376" s="1"/>
      <c r="EC376" s="59"/>
      <c r="ED376" s="1"/>
      <c r="EE376" s="1"/>
      <c r="EF376" s="1"/>
      <c r="EG376" s="1"/>
      <c r="EH376" s="1"/>
      <c r="EI376" s="1"/>
      <c r="EJ376" s="59"/>
      <c r="EK376" s="59"/>
      <c r="EL376" s="59"/>
      <c r="EM376" s="58"/>
      <c r="EN376" s="1"/>
      <c r="EO376" s="59"/>
      <c r="EP376" s="1"/>
      <c r="EQ376" s="1"/>
      <c r="ER376" s="59"/>
      <c r="ES376" s="1"/>
      <c r="ET376" s="1"/>
      <c r="EU376" s="1"/>
      <c r="EV376" s="1"/>
      <c r="EW376" s="1"/>
      <c r="EX376" s="1"/>
      <c r="EY376" s="59"/>
      <c r="EZ376" s="59"/>
      <c r="FA376" s="59"/>
      <c r="FB376" s="58"/>
      <c r="FC376" s="1"/>
      <c r="FD376" s="59"/>
      <c r="FE376" s="1"/>
      <c r="FF376" s="1"/>
      <c r="FG376" s="59"/>
      <c r="FH376" s="1"/>
      <c r="FI376" s="1"/>
      <c r="FJ376" s="1"/>
      <c r="FK376" s="1"/>
      <c r="FL376" s="1"/>
      <c r="FM376" s="1"/>
      <c r="FN376" s="59"/>
      <c r="FO376" s="59"/>
      <c r="FP376" s="59"/>
      <c r="FQ376" s="58"/>
      <c r="FR376" s="1"/>
      <c r="FS376" s="59"/>
      <c r="FT376" s="1"/>
      <c r="FU376" s="1"/>
      <c r="FV376" s="59"/>
      <c r="FW376" s="1"/>
      <c r="FX376" s="1"/>
      <c r="FY376" s="1"/>
      <c r="FZ376" s="1"/>
      <c r="GA376" s="1"/>
      <c r="GB376" s="1"/>
      <c r="GC376" s="59"/>
      <c r="GD376" s="59"/>
      <c r="GE376" s="59"/>
      <c r="GF376" s="58"/>
      <c r="GG376" s="1"/>
      <c r="GH376" s="59"/>
      <c r="GI376" s="1"/>
      <c r="GJ376" s="1"/>
      <c r="GK376" s="59"/>
      <c r="GL376" s="1"/>
      <c r="GM376" s="1"/>
      <c r="GN376" s="1"/>
      <c r="GO376" s="1"/>
      <c r="GP376" s="1"/>
      <c r="GQ376" s="1"/>
      <c r="GR376" s="59"/>
      <c r="GS376" s="59"/>
      <c r="GT376" s="59"/>
      <c r="GU376" s="58"/>
      <c r="GV376" s="1"/>
      <c r="GW376" s="59"/>
      <c r="GX376" s="1"/>
      <c r="GY376" s="1"/>
      <c r="GZ376" s="59"/>
      <c r="HA376" s="1"/>
      <c r="HB376" s="1"/>
      <c r="HC376" s="1"/>
      <c r="HD376" s="1"/>
      <c r="HE376" s="1"/>
      <c r="HF376" s="1"/>
      <c r="HG376" s="59"/>
      <c r="HH376" s="59"/>
      <c r="HI376" s="59"/>
      <c r="HJ376" s="58"/>
      <c r="HK376" s="1"/>
      <c r="HL376" s="59"/>
      <c r="HM376" s="1"/>
      <c r="HN376" s="1"/>
      <c r="HO376" s="59"/>
      <c r="HP376" s="1"/>
      <c r="HQ376" s="1"/>
      <c r="HR376" s="1"/>
      <c r="HS376" s="1"/>
      <c r="HT376" s="1"/>
      <c r="HU376" s="1"/>
      <c r="HV376" s="59"/>
      <c r="HW376" s="59"/>
      <c r="HX376" s="59"/>
      <c r="HY376" s="58"/>
      <c r="HZ376" s="1"/>
      <c r="IA376" s="59"/>
      <c r="IB376" s="1"/>
      <c r="IC376" s="1"/>
      <c r="ID376" s="59"/>
      <c r="IE376" s="1"/>
      <c r="IF376" s="1"/>
      <c r="IG376" s="1"/>
      <c r="IH376" s="1"/>
      <c r="II376" s="1"/>
      <c r="IJ376" s="1"/>
      <c r="IK376" s="59"/>
      <c r="IL376" s="59"/>
      <c r="IM376" s="59"/>
      <c r="IN376" s="58"/>
      <c r="IO376" s="1"/>
      <c r="IP376" s="59"/>
      <c r="IQ376" s="1"/>
      <c r="IR376" s="1"/>
      <c r="IS376" s="59"/>
      <c r="IT376" s="1"/>
      <c r="IU376" s="1"/>
      <c r="IV376" s="1"/>
    </row>
    <row r="377" spans="1:256" s="31" customFormat="1" ht="30">
      <c r="A377" s="60" t="s">
        <v>102</v>
      </c>
      <c r="B377" s="60"/>
      <c r="C377" s="60"/>
      <c r="D377" s="60"/>
      <c r="E377" s="60"/>
      <c r="F377" s="60"/>
      <c r="G377" s="60"/>
      <c r="H377" s="60"/>
      <c r="I377" s="60"/>
      <c r="J377" s="60" t="s">
        <v>103</v>
      </c>
      <c r="P377" s="1"/>
      <c r="Q377" s="1"/>
      <c r="R377" s="1"/>
      <c r="S377" s="1"/>
      <c r="T377" s="59"/>
      <c r="U377" s="59"/>
      <c r="V377" s="59"/>
      <c r="W377" s="1"/>
      <c r="X377" s="1"/>
      <c r="Y377" s="59"/>
      <c r="Z377" s="1"/>
      <c r="AA377" s="1"/>
      <c r="AB377" s="59"/>
      <c r="AC377" s="1"/>
      <c r="AD377" s="59"/>
      <c r="AE377" s="1"/>
      <c r="AF377" s="1"/>
      <c r="AG377" s="1"/>
      <c r="AH377" s="1"/>
      <c r="AI377" s="59"/>
      <c r="AJ377" s="59"/>
      <c r="AK377" s="59"/>
      <c r="AL377" s="1"/>
      <c r="AM377" s="1"/>
      <c r="AN377" s="59"/>
      <c r="AO377" s="1"/>
      <c r="AP377" s="1"/>
      <c r="AQ377" s="59"/>
      <c r="AR377" s="1"/>
      <c r="AS377" s="59"/>
      <c r="AT377" s="1"/>
      <c r="AU377" s="1"/>
      <c r="AV377" s="1"/>
      <c r="AW377" s="1"/>
      <c r="AX377" s="59"/>
      <c r="AY377" s="59"/>
      <c r="AZ377" s="59"/>
      <c r="BA377" s="1"/>
      <c r="BB377" s="1"/>
      <c r="BC377" s="59"/>
      <c r="BD377" s="1"/>
      <c r="BE377" s="1"/>
      <c r="BF377" s="59"/>
      <c r="BG377" s="1"/>
      <c r="BH377" s="59"/>
      <c r="BI377" s="1"/>
      <c r="BJ377" s="1"/>
      <c r="BK377" s="1"/>
      <c r="BL377" s="1"/>
      <c r="BM377" s="59"/>
      <c r="BN377" s="59"/>
      <c r="BO377" s="59"/>
      <c r="BP377" s="1"/>
      <c r="BQ377" s="1"/>
      <c r="BR377" s="59"/>
      <c r="BS377" s="1"/>
      <c r="BT377" s="1"/>
      <c r="BU377" s="59"/>
      <c r="BV377" s="1"/>
      <c r="BW377" s="59"/>
      <c r="BX377" s="1"/>
      <c r="BY377" s="1"/>
      <c r="BZ377" s="1"/>
      <c r="CA377" s="1"/>
      <c r="CB377" s="59"/>
      <c r="CC377" s="59"/>
      <c r="CD377" s="59"/>
      <c r="CE377" s="1"/>
      <c r="CF377" s="1"/>
      <c r="CG377" s="59"/>
      <c r="CH377" s="1"/>
      <c r="CI377" s="1"/>
      <c r="CJ377" s="59"/>
      <c r="CK377" s="1"/>
      <c r="CL377" s="59"/>
      <c r="CM377" s="1"/>
      <c r="CN377" s="1"/>
      <c r="CO377" s="1"/>
      <c r="CP377" s="1"/>
      <c r="CQ377" s="59"/>
      <c r="CR377" s="59"/>
      <c r="CS377" s="59"/>
      <c r="CT377" s="1"/>
      <c r="CU377" s="1"/>
      <c r="CV377" s="59"/>
      <c r="CW377" s="1"/>
      <c r="CX377" s="1"/>
      <c r="CY377" s="59"/>
      <c r="CZ377" s="1"/>
      <c r="DA377" s="59"/>
      <c r="DB377" s="1"/>
      <c r="DC377" s="1"/>
      <c r="DD377" s="1"/>
      <c r="DE377" s="1"/>
      <c r="DF377" s="59"/>
      <c r="DG377" s="59"/>
      <c r="DH377" s="59"/>
      <c r="DI377" s="1"/>
      <c r="DJ377" s="1"/>
      <c r="DK377" s="59"/>
      <c r="DL377" s="1"/>
      <c r="DM377" s="1"/>
      <c r="DN377" s="59"/>
      <c r="DO377" s="1"/>
      <c r="DP377" s="59"/>
      <c r="DQ377" s="1"/>
      <c r="DR377" s="1"/>
      <c r="DS377" s="1"/>
      <c r="DT377" s="1"/>
      <c r="DU377" s="59"/>
      <c r="DV377" s="59"/>
      <c r="DW377" s="59"/>
      <c r="DX377" s="1"/>
      <c r="DY377" s="1"/>
      <c r="DZ377" s="59"/>
      <c r="EA377" s="1"/>
      <c r="EB377" s="1"/>
      <c r="EC377" s="59"/>
      <c r="ED377" s="1"/>
      <c r="EE377" s="59"/>
      <c r="EF377" s="1"/>
      <c r="EG377" s="1"/>
      <c r="EH377" s="1"/>
      <c r="EI377" s="1"/>
      <c r="EJ377" s="59"/>
      <c r="EK377" s="59"/>
      <c r="EL377" s="59"/>
      <c r="EM377" s="1"/>
      <c r="EN377" s="1"/>
      <c r="EO377" s="59"/>
      <c r="EP377" s="1"/>
      <c r="EQ377" s="1"/>
      <c r="ER377" s="59"/>
      <c r="ES377" s="1"/>
      <c r="ET377" s="59"/>
      <c r="EU377" s="1"/>
      <c r="EV377" s="1"/>
      <c r="EW377" s="1"/>
      <c r="EX377" s="1"/>
      <c r="EY377" s="59"/>
      <c r="EZ377" s="59"/>
      <c r="FA377" s="59"/>
      <c r="FB377" s="1"/>
      <c r="FC377" s="1"/>
      <c r="FD377" s="59"/>
      <c r="FE377" s="1"/>
      <c r="FF377" s="1"/>
      <c r="FG377" s="59"/>
      <c r="FH377" s="1"/>
      <c r="FI377" s="59"/>
      <c r="FJ377" s="1"/>
      <c r="FK377" s="1"/>
      <c r="FL377" s="1"/>
      <c r="FM377" s="1"/>
      <c r="FN377" s="59"/>
      <c r="FO377" s="59"/>
      <c r="FP377" s="59"/>
      <c r="FQ377" s="1"/>
      <c r="FR377" s="1"/>
      <c r="FS377" s="59"/>
      <c r="FT377" s="1"/>
      <c r="FU377" s="1"/>
      <c r="FV377" s="59"/>
      <c r="FW377" s="1"/>
      <c r="FX377" s="59"/>
      <c r="FY377" s="1"/>
      <c r="FZ377" s="1"/>
      <c r="GA377" s="1"/>
      <c r="GB377" s="1"/>
      <c r="GC377" s="59"/>
      <c r="GD377" s="59"/>
      <c r="GE377" s="59"/>
      <c r="GF377" s="1"/>
      <c r="GG377" s="1"/>
      <c r="GH377" s="59"/>
      <c r="GI377" s="1"/>
      <c r="GJ377" s="1"/>
      <c r="GK377" s="59"/>
      <c r="GL377" s="1"/>
      <c r="GM377" s="59"/>
      <c r="GN377" s="1"/>
      <c r="GO377" s="1"/>
      <c r="GP377" s="1"/>
      <c r="GQ377" s="1"/>
      <c r="GR377" s="59"/>
      <c r="GS377" s="59"/>
      <c r="GT377" s="59"/>
      <c r="GU377" s="1"/>
      <c r="GV377" s="1"/>
      <c r="GW377" s="59"/>
      <c r="GX377" s="1"/>
      <c r="GY377" s="1"/>
      <c r="GZ377" s="59"/>
      <c r="HA377" s="1"/>
      <c r="HB377" s="59"/>
      <c r="HC377" s="1"/>
      <c r="HD377" s="1"/>
      <c r="HE377" s="1"/>
      <c r="HF377" s="1"/>
      <c r="HG377" s="59"/>
      <c r="HH377" s="59"/>
      <c r="HI377" s="59"/>
      <c r="HJ377" s="1"/>
      <c r="HK377" s="1"/>
      <c r="HL377" s="59"/>
      <c r="HM377" s="1"/>
      <c r="HN377" s="1"/>
      <c r="HO377" s="59"/>
      <c r="HP377" s="1"/>
      <c r="HQ377" s="59"/>
      <c r="HR377" s="1"/>
      <c r="HS377" s="1"/>
      <c r="HT377" s="1"/>
      <c r="HU377" s="1"/>
      <c r="HV377" s="59"/>
      <c r="HW377" s="59"/>
      <c r="HX377" s="59"/>
      <c r="HY377" s="1"/>
      <c r="HZ377" s="1"/>
      <c r="IA377" s="59"/>
      <c r="IB377" s="1"/>
      <c r="IC377" s="1"/>
      <c r="ID377" s="59"/>
      <c r="IE377" s="1"/>
      <c r="IF377" s="59"/>
      <c r="IG377" s="1"/>
      <c r="IH377" s="1"/>
      <c r="II377" s="1"/>
      <c r="IJ377" s="1"/>
      <c r="IK377" s="59"/>
      <c r="IL377" s="59"/>
      <c r="IM377" s="59"/>
      <c r="IN377" s="1"/>
      <c r="IO377" s="1"/>
      <c r="IP377" s="59"/>
      <c r="IQ377" s="1"/>
      <c r="IR377" s="1"/>
      <c r="IS377" s="59"/>
      <c r="IT377" s="1"/>
      <c r="IU377" s="59"/>
      <c r="IV377" s="1"/>
    </row>
    <row r="378" spans="1:256" s="31" customFormat="1" ht="30">
      <c r="A378" s="60"/>
      <c r="B378" s="60"/>
      <c r="C378" s="60"/>
      <c r="D378" s="60"/>
      <c r="E378" s="60"/>
      <c r="F378" s="60"/>
      <c r="G378" s="60"/>
      <c r="H378" s="60"/>
      <c r="I378" s="60"/>
      <c r="J378" s="60"/>
      <c r="P378" s="1"/>
      <c r="Q378" s="1"/>
      <c r="R378" s="1"/>
      <c r="S378" s="1"/>
      <c r="T378" s="1"/>
      <c r="U378" s="59"/>
      <c r="V378" s="59"/>
      <c r="W378" s="1"/>
      <c r="X378" s="1"/>
      <c r="Y378" s="59"/>
      <c r="Z378" s="59"/>
      <c r="AA378" s="1"/>
      <c r="AB378" s="59"/>
      <c r="AC378" s="1"/>
      <c r="AD378" s="1"/>
      <c r="AE378" s="1"/>
      <c r="AF378" s="1"/>
      <c r="AG378" s="1"/>
      <c r="AH378" s="1"/>
      <c r="AI378" s="1"/>
      <c r="AJ378" s="59"/>
      <c r="AK378" s="59"/>
      <c r="AL378" s="1"/>
      <c r="AM378" s="1"/>
      <c r="AN378" s="59"/>
      <c r="AO378" s="59"/>
      <c r="AP378" s="1"/>
      <c r="AQ378" s="59"/>
      <c r="AR378" s="1"/>
      <c r="AS378" s="1"/>
      <c r="AT378" s="1"/>
      <c r="AU378" s="1"/>
      <c r="AV378" s="1"/>
      <c r="AW378" s="1"/>
      <c r="AX378" s="1"/>
      <c r="AY378" s="59"/>
      <c r="AZ378" s="59"/>
      <c r="BA378" s="1"/>
      <c r="BB378" s="1"/>
      <c r="BC378" s="59"/>
      <c r="BD378" s="59"/>
      <c r="BE378" s="1"/>
      <c r="BF378" s="59"/>
      <c r="BG378" s="1"/>
      <c r="BH378" s="1"/>
      <c r="BI378" s="1"/>
      <c r="BJ378" s="1"/>
      <c r="BK378" s="1"/>
      <c r="BL378" s="1"/>
      <c r="BM378" s="1"/>
      <c r="BN378" s="59"/>
      <c r="BO378" s="59"/>
      <c r="BP378" s="1"/>
      <c r="BQ378" s="1"/>
      <c r="BR378" s="59"/>
      <c r="BS378" s="59"/>
      <c r="BT378" s="1"/>
      <c r="BU378" s="59"/>
      <c r="BV378" s="1"/>
      <c r="BW378" s="1"/>
      <c r="BX378" s="1"/>
      <c r="BY378" s="1"/>
      <c r="BZ378" s="1"/>
      <c r="CA378" s="1"/>
      <c r="CB378" s="1"/>
      <c r="CC378" s="59"/>
      <c r="CD378" s="59"/>
      <c r="CE378" s="1"/>
      <c r="CF378" s="1"/>
      <c r="CG378" s="59"/>
      <c r="CH378" s="59"/>
      <c r="CI378" s="1"/>
      <c r="CJ378" s="59"/>
      <c r="CK378" s="1"/>
      <c r="CL378" s="1"/>
      <c r="CM378" s="1"/>
      <c r="CN378" s="1"/>
      <c r="CO378" s="1"/>
      <c r="CP378" s="1"/>
      <c r="CQ378" s="1"/>
      <c r="CR378" s="59"/>
      <c r="CS378" s="59"/>
      <c r="CT378" s="1"/>
      <c r="CU378" s="1"/>
      <c r="CV378" s="59"/>
      <c r="CW378" s="59"/>
      <c r="CX378" s="1"/>
      <c r="CY378" s="59"/>
      <c r="CZ378" s="1"/>
      <c r="DA378" s="1"/>
      <c r="DB378" s="1"/>
      <c r="DC378" s="1"/>
      <c r="DD378" s="1"/>
      <c r="DE378" s="1"/>
      <c r="DF378" s="1"/>
      <c r="DG378" s="59"/>
      <c r="DH378" s="59"/>
      <c r="DI378" s="1"/>
      <c r="DJ378" s="1"/>
      <c r="DK378" s="59"/>
      <c r="DL378" s="59"/>
      <c r="DM378" s="1"/>
      <c r="DN378" s="59"/>
      <c r="DO378" s="1"/>
      <c r="DP378" s="1"/>
      <c r="DQ378" s="1"/>
      <c r="DR378" s="1"/>
      <c r="DS378" s="1"/>
      <c r="DT378" s="1"/>
      <c r="DU378" s="1"/>
      <c r="DV378" s="59"/>
      <c r="DW378" s="59"/>
      <c r="DX378" s="1"/>
      <c r="DY378" s="1"/>
      <c r="DZ378" s="59"/>
      <c r="EA378" s="59"/>
      <c r="EB378" s="1"/>
      <c r="EC378" s="59"/>
      <c r="ED378" s="1"/>
      <c r="EE378" s="1"/>
      <c r="EF378" s="1"/>
      <c r="EG378" s="1"/>
      <c r="EH378" s="1"/>
      <c r="EI378" s="1"/>
      <c r="EJ378" s="1"/>
      <c r="EK378" s="59"/>
      <c r="EL378" s="59"/>
      <c r="EM378" s="1"/>
      <c r="EN378" s="1"/>
      <c r="EO378" s="59"/>
      <c r="EP378" s="59"/>
      <c r="EQ378" s="1"/>
      <c r="ER378" s="59"/>
      <c r="ES378" s="1"/>
      <c r="ET378" s="1"/>
      <c r="EU378" s="1"/>
      <c r="EV378" s="1"/>
      <c r="EW378" s="1"/>
      <c r="EX378" s="1"/>
      <c r="EY378" s="1"/>
      <c r="EZ378" s="59"/>
      <c r="FA378" s="59"/>
      <c r="FB378" s="1"/>
      <c r="FC378" s="1"/>
      <c r="FD378" s="59"/>
      <c r="FE378" s="59"/>
      <c r="FF378" s="1"/>
      <c r="FG378" s="59"/>
      <c r="FH378" s="1"/>
      <c r="FI378" s="1"/>
      <c r="FJ378" s="1"/>
      <c r="FK378" s="1"/>
      <c r="FL378" s="1"/>
      <c r="FM378" s="1"/>
      <c r="FN378" s="1"/>
      <c r="FO378" s="59"/>
      <c r="FP378" s="59"/>
      <c r="FQ378" s="1"/>
      <c r="FR378" s="1"/>
      <c r="FS378" s="59"/>
      <c r="FT378" s="59"/>
      <c r="FU378" s="1"/>
      <c r="FV378" s="59"/>
      <c r="FW378" s="1"/>
      <c r="FX378" s="1"/>
      <c r="FY378" s="1"/>
      <c r="FZ378" s="1"/>
      <c r="GA378" s="1"/>
      <c r="GB378" s="1"/>
      <c r="GC378" s="1"/>
      <c r="GD378" s="59"/>
      <c r="GE378" s="59"/>
      <c r="GF378" s="1"/>
      <c r="GG378" s="1"/>
      <c r="GH378" s="59"/>
      <c r="GI378" s="59"/>
      <c r="GJ378" s="1"/>
      <c r="GK378" s="59"/>
      <c r="GL378" s="1"/>
      <c r="GM378" s="1"/>
      <c r="GN378" s="1"/>
      <c r="GO378" s="1"/>
      <c r="GP378" s="1"/>
      <c r="GQ378" s="1"/>
      <c r="GR378" s="1"/>
      <c r="GS378" s="59"/>
      <c r="GT378" s="59"/>
      <c r="GU378" s="1"/>
      <c r="GV378" s="1"/>
      <c r="GW378" s="59"/>
      <c r="GX378" s="59"/>
      <c r="GY378" s="1"/>
      <c r="GZ378" s="59"/>
      <c r="HA378" s="1"/>
      <c r="HB378" s="1"/>
      <c r="HC378" s="1"/>
      <c r="HD378" s="1"/>
      <c r="HE378" s="1"/>
      <c r="HF378" s="1"/>
      <c r="HG378" s="1"/>
      <c r="HH378" s="59"/>
      <c r="HI378" s="59"/>
      <c r="HJ378" s="1"/>
      <c r="HK378" s="1"/>
      <c r="HL378" s="59"/>
      <c r="HM378" s="59"/>
      <c r="HN378" s="1"/>
      <c r="HO378" s="59"/>
      <c r="HP378" s="1"/>
      <c r="HQ378" s="1"/>
      <c r="HR378" s="1"/>
      <c r="HS378" s="1"/>
      <c r="HT378" s="1"/>
      <c r="HU378" s="1"/>
      <c r="HV378" s="1"/>
      <c r="HW378" s="59"/>
      <c r="HX378" s="59"/>
      <c r="HY378" s="1"/>
      <c r="HZ378" s="1"/>
      <c r="IA378" s="59"/>
      <c r="IB378" s="59"/>
      <c r="IC378" s="1"/>
      <c r="ID378" s="59"/>
      <c r="IE378" s="1"/>
      <c r="IF378" s="1"/>
      <c r="IG378" s="1"/>
      <c r="IH378" s="1"/>
      <c r="II378" s="1"/>
      <c r="IJ378" s="1"/>
      <c r="IK378" s="1"/>
      <c r="IL378" s="59"/>
      <c r="IM378" s="59"/>
      <c r="IN378" s="1"/>
      <c r="IO378" s="1"/>
      <c r="IP378" s="59"/>
      <c r="IQ378" s="59"/>
      <c r="IR378" s="1"/>
      <c r="IS378" s="59"/>
      <c r="IT378" s="1"/>
      <c r="IU378" s="1"/>
      <c r="IV378" s="1"/>
    </row>
    <row r="379" spans="1:256" s="31" customFormat="1" ht="30">
      <c r="A379" s="60" t="s">
        <v>104</v>
      </c>
      <c r="B379" s="60"/>
      <c r="C379" s="60"/>
      <c r="D379" s="60"/>
      <c r="E379" s="60"/>
      <c r="F379" s="60"/>
      <c r="G379" s="60"/>
      <c r="H379" s="60"/>
      <c r="I379" s="60"/>
      <c r="J379" s="60" t="s">
        <v>105</v>
      </c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47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47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47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47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47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47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47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47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47"/>
      <c r="ES379" s="1"/>
      <c r="ET379" s="1"/>
      <c r="EU379" s="1"/>
      <c r="EV379" s="1"/>
      <c r="EW379" s="1"/>
      <c r="EX379" s="1"/>
      <c r="EY379" s="1"/>
      <c r="EZ379" s="1"/>
      <c r="FA379" s="1"/>
      <c r="FB379" s="1"/>
      <c r="FC379" s="1"/>
      <c r="FD379" s="1"/>
      <c r="FE379" s="1"/>
      <c r="FF379" s="1"/>
      <c r="FG379" s="47"/>
      <c r="FH379" s="1"/>
      <c r="FI379" s="1"/>
      <c r="FJ379" s="1"/>
      <c r="FK379" s="1"/>
      <c r="FL379" s="1"/>
      <c r="FM379" s="1"/>
      <c r="FN379" s="1"/>
      <c r="FO379" s="1"/>
      <c r="FP379" s="1"/>
      <c r="FQ379" s="1"/>
      <c r="FR379" s="1"/>
      <c r="FS379" s="1"/>
      <c r="FT379" s="1"/>
      <c r="FU379" s="1"/>
      <c r="FV379" s="47"/>
      <c r="FW379" s="1"/>
      <c r="FX379" s="1"/>
      <c r="FY379" s="1"/>
      <c r="FZ379" s="1"/>
      <c r="GA379" s="1"/>
      <c r="GB379" s="1"/>
      <c r="GC379" s="1"/>
      <c r="GD379" s="1"/>
      <c r="GE379" s="1"/>
      <c r="GF379" s="1"/>
      <c r="GG379" s="1"/>
      <c r="GH379" s="1"/>
      <c r="GI379" s="1"/>
      <c r="GJ379" s="1"/>
      <c r="GK379" s="47"/>
      <c r="GL379" s="1"/>
      <c r="GM379" s="1"/>
      <c r="GN379" s="1"/>
      <c r="GO379" s="1"/>
      <c r="GP379" s="1"/>
      <c r="GQ379" s="1"/>
      <c r="GR379" s="1"/>
      <c r="GS379" s="1"/>
      <c r="GT379" s="1"/>
      <c r="GU379" s="1"/>
      <c r="GV379" s="1"/>
      <c r="GW379" s="1"/>
      <c r="GX379" s="1"/>
      <c r="GY379" s="1"/>
      <c r="GZ379" s="47"/>
      <c r="HA379" s="1"/>
      <c r="HB379" s="1"/>
      <c r="HC379" s="1"/>
      <c r="HD379" s="1"/>
      <c r="HE379" s="1"/>
      <c r="HF379" s="1"/>
      <c r="HG379" s="1"/>
      <c r="HH379" s="1"/>
      <c r="HI379" s="1"/>
      <c r="HJ379" s="1"/>
      <c r="HK379" s="1"/>
      <c r="HL379" s="1"/>
      <c r="HM379" s="1"/>
      <c r="HN379" s="1"/>
      <c r="HO379" s="47"/>
      <c r="HP379" s="1"/>
      <c r="HQ379" s="1"/>
      <c r="HR379" s="1"/>
      <c r="HS379" s="1"/>
      <c r="HT379" s="1"/>
      <c r="HU379" s="1"/>
      <c r="HV379" s="1"/>
      <c r="HW379" s="1"/>
      <c r="HX379" s="1"/>
      <c r="HY379" s="1"/>
      <c r="HZ379" s="1"/>
      <c r="IA379" s="1"/>
      <c r="IB379" s="1"/>
      <c r="IC379" s="1"/>
      <c r="ID379" s="47"/>
      <c r="IE379" s="1"/>
      <c r="IF379" s="1"/>
      <c r="IG379" s="1"/>
      <c r="IH379" s="1"/>
      <c r="II379" s="1"/>
      <c r="IJ379" s="1"/>
      <c r="IK379" s="1"/>
      <c r="IL379" s="1"/>
      <c r="IM379" s="1"/>
      <c r="IN379" s="1"/>
      <c r="IO379" s="1"/>
      <c r="IP379" s="1"/>
      <c r="IQ379" s="1"/>
      <c r="IR379" s="1"/>
      <c r="IS379" s="47"/>
      <c r="IT379" s="1"/>
      <c r="IU379" s="1"/>
      <c r="IV379" s="1"/>
    </row>
    <row r="380" spans="1:256" s="31" customFormat="1" ht="30">
      <c r="A380" s="60"/>
      <c r="B380" s="60"/>
      <c r="C380" s="60"/>
      <c r="D380" s="60"/>
      <c r="E380" s="60"/>
      <c r="F380" s="60"/>
      <c r="G380" s="60"/>
      <c r="H380" s="60"/>
      <c r="I380" s="60"/>
      <c r="J380" s="60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  <c r="EN380" s="1"/>
      <c r="EO380" s="1"/>
      <c r="EP380" s="1"/>
      <c r="EQ380" s="1"/>
      <c r="ER380" s="1"/>
      <c r="ES380" s="1"/>
      <c r="ET380" s="1"/>
      <c r="EU380" s="1"/>
      <c r="EV380" s="1"/>
      <c r="EW380" s="1"/>
      <c r="EX380" s="1"/>
      <c r="EY380" s="1"/>
      <c r="EZ380" s="1"/>
      <c r="FA380" s="1"/>
      <c r="FB380" s="1"/>
      <c r="FC380" s="1"/>
      <c r="FD380" s="1"/>
      <c r="FE380" s="1"/>
      <c r="FF380" s="1"/>
      <c r="FG380" s="1"/>
      <c r="FH380" s="1"/>
      <c r="FI380" s="1"/>
      <c r="FJ380" s="1"/>
      <c r="FK380" s="1"/>
      <c r="FL380" s="1"/>
      <c r="FM380" s="1"/>
      <c r="FN380" s="1"/>
      <c r="FO380" s="1"/>
      <c r="FP380" s="1"/>
      <c r="FQ380" s="1"/>
      <c r="FR380" s="1"/>
      <c r="FS380" s="1"/>
      <c r="FT380" s="1"/>
      <c r="FU380" s="1"/>
      <c r="FV380" s="1"/>
      <c r="FW380" s="1"/>
      <c r="FX380" s="1"/>
      <c r="FY380" s="1"/>
      <c r="FZ380" s="1"/>
      <c r="GA380" s="1"/>
      <c r="GB380" s="1"/>
      <c r="GC380" s="1"/>
      <c r="GD380" s="1"/>
      <c r="GE380" s="1"/>
      <c r="GF380" s="1"/>
      <c r="GG380" s="1"/>
      <c r="GH380" s="1"/>
      <c r="GI380" s="1"/>
      <c r="GJ380" s="1"/>
      <c r="GK380" s="1"/>
      <c r="GL380" s="1"/>
      <c r="GM380" s="1"/>
      <c r="GN380" s="1"/>
      <c r="GO380" s="1"/>
      <c r="GP380" s="1"/>
      <c r="GQ380" s="1"/>
      <c r="GR380" s="1"/>
      <c r="GS380" s="1"/>
      <c r="GT380" s="1"/>
      <c r="GU380" s="1"/>
      <c r="GV380" s="1"/>
      <c r="GW380" s="1"/>
      <c r="GX380" s="1"/>
      <c r="GY380" s="1"/>
      <c r="GZ380" s="1"/>
      <c r="HA380" s="1"/>
      <c r="HB380" s="1"/>
      <c r="HC380" s="1"/>
      <c r="HD380" s="1"/>
      <c r="HE380" s="1"/>
      <c r="HF380" s="1"/>
      <c r="HG380" s="1"/>
      <c r="HH380" s="1"/>
      <c r="HI380" s="1"/>
      <c r="HJ380" s="1"/>
      <c r="HK380" s="1"/>
      <c r="HL380" s="1"/>
      <c r="HM380" s="1"/>
      <c r="HN380" s="1"/>
      <c r="HO380" s="1"/>
      <c r="HP380" s="1"/>
      <c r="HQ380" s="1"/>
      <c r="HR380" s="1"/>
      <c r="HS380" s="1"/>
      <c r="HT380" s="1"/>
      <c r="HU380" s="1"/>
      <c r="HV380" s="1"/>
      <c r="HW380" s="1"/>
      <c r="HX380" s="1"/>
      <c r="HY380" s="1"/>
      <c r="HZ380" s="1"/>
      <c r="IA380" s="1"/>
      <c r="IB380" s="1"/>
      <c r="IC380" s="1"/>
      <c r="ID380" s="1"/>
      <c r="IE380" s="1"/>
      <c r="IF380" s="1"/>
      <c r="IG380" s="1"/>
      <c r="IH380" s="1"/>
      <c r="II380" s="1"/>
      <c r="IJ380" s="1"/>
      <c r="IK380" s="1"/>
      <c r="IL380" s="1"/>
      <c r="IM380" s="1"/>
      <c r="IN380" s="1"/>
      <c r="IO380" s="1"/>
      <c r="IP380" s="1"/>
      <c r="IQ380" s="1"/>
      <c r="IR380" s="1"/>
      <c r="IS380" s="1"/>
      <c r="IT380" s="1"/>
      <c r="IU380" s="1"/>
      <c r="IV380" s="1"/>
    </row>
    <row r="381" spans="1:10" s="31" customFormat="1" ht="35.25" customHeight="1">
      <c r="A381" s="60" t="s">
        <v>106</v>
      </c>
      <c r="B381" s="60"/>
      <c r="C381" s="60"/>
      <c r="D381" s="60"/>
      <c r="E381" s="60"/>
      <c r="F381" s="60"/>
      <c r="G381" s="60"/>
      <c r="H381" s="60"/>
      <c r="I381" s="60"/>
      <c r="J381" s="60"/>
    </row>
    <row r="382" spans="1:256" s="31" customFormat="1" ht="30">
      <c r="A382" s="60" t="s">
        <v>107</v>
      </c>
      <c r="B382" s="60"/>
      <c r="C382" s="60"/>
      <c r="D382" s="60"/>
      <c r="E382" s="60"/>
      <c r="F382" s="60"/>
      <c r="G382" s="60"/>
      <c r="H382" s="60"/>
      <c r="I382" s="60"/>
      <c r="J382" s="60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47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47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47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47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47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47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47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47"/>
      <c r="ED382" s="1"/>
      <c r="EE382" s="1"/>
      <c r="EF382" s="1"/>
      <c r="EG382" s="1"/>
      <c r="EH382" s="1"/>
      <c r="EI382" s="1"/>
      <c r="EJ382" s="1"/>
      <c r="EK382" s="1"/>
      <c r="EL382" s="1"/>
      <c r="EM382" s="1"/>
      <c r="EN382" s="1"/>
      <c r="EO382" s="1"/>
      <c r="EP382" s="1"/>
      <c r="EQ382" s="1"/>
      <c r="ER382" s="47"/>
      <c r="ES382" s="1"/>
      <c r="ET382" s="1"/>
      <c r="EU382" s="1"/>
      <c r="EV382" s="1"/>
      <c r="EW382" s="1"/>
      <c r="EX382" s="1"/>
      <c r="EY382" s="1"/>
      <c r="EZ382" s="1"/>
      <c r="FA382" s="1"/>
      <c r="FB382" s="1"/>
      <c r="FC382" s="1"/>
      <c r="FD382" s="1"/>
      <c r="FE382" s="1"/>
      <c r="FF382" s="1"/>
      <c r="FG382" s="47"/>
      <c r="FH382" s="1"/>
      <c r="FI382" s="1"/>
      <c r="FJ382" s="1"/>
      <c r="FK382" s="1"/>
      <c r="FL382" s="1"/>
      <c r="FM382" s="1"/>
      <c r="FN382" s="1"/>
      <c r="FO382" s="1"/>
      <c r="FP382" s="1"/>
      <c r="FQ382" s="1"/>
      <c r="FR382" s="1"/>
      <c r="FS382" s="1"/>
      <c r="FT382" s="1"/>
      <c r="FU382" s="1"/>
      <c r="FV382" s="47"/>
      <c r="FW382" s="1"/>
      <c r="FX382" s="1"/>
      <c r="FY382" s="1"/>
      <c r="FZ382" s="1"/>
      <c r="GA382" s="1"/>
      <c r="GB382" s="1"/>
      <c r="GC382" s="1"/>
      <c r="GD382" s="1"/>
      <c r="GE382" s="1"/>
      <c r="GF382" s="1"/>
      <c r="GG382" s="1"/>
      <c r="GH382" s="1"/>
      <c r="GI382" s="1"/>
      <c r="GJ382" s="1"/>
      <c r="GK382" s="47"/>
      <c r="GL382" s="1"/>
      <c r="GM382" s="1"/>
      <c r="GN382" s="1"/>
      <c r="GO382" s="1"/>
      <c r="GP382" s="1"/>
      <c r="GQ382" s="1"/>
      <c r="GR382" s="1"/>
      <c r="GS382" s="1"/>
      <c r="GT382" s="1"/>
      <c r="GU382" s="1"/>
      <c r="GV382" s="1"/>
      <c r="GW382" s="1"/>
      <c r="GX382" s="1"/>
      <c r="GY382" s="1"/>
      <c r="GZ382" s="47"/>
      <c r="HA382" s="1"/>
      <c r="HB382" s="1"/>
      <c r="HC382" s="1"/>
      <c r="HD382" s="1"/>
      <c r="HE382" s="1"/>
      <c r="HF382" s="1"/>
      <c r="HG382" s="1"/>
      <c r="HH382" s="1"/>
      <c r="HI382" s="1"/>
      <c r="HJ382" s="1"/>
      <c r="HK382" s="1"/>
      <c r="HL382" s="1"/>
      <c r="HM382" s="1"/>
      <c r="HN382" s="1"/>
      <c r="HO382" s="47"/>
      <c r="HP382" s="1"/>
      <c r="HQ382" s="1"/>
      <c r="HR382" s="1"/>
      <c r="HS382" s="1"/>
      <c r="HT382" s="1"/>
      <c r="HU382" s="1"/>
      <c r="HV382" s="1"/>
      <c r="HW382" s="1"/>
      <c r="HX382" s="1"/>
      <c r="HY382" s="1"/>
      <c r="HZ382" s="1"/>
      <c r="IA382" s="1"/>
      <c r="IB382" s="1"/>
      <c r="IC382" s="1"/>
      <c r="ID382" s="47"/>
      <c r="IE382" s="1"/>
      <c r="IF382" s="1"/>
      <c r="IG382" s="1"/>
      <c r="IH382" s="1"/>
      <c r="II382" s="1"/>
      <c r="IJ382" s="1"/>
      <c r="IK382" s="1"/>
      <c r="IL382" s="1"/>
      <c r="IM382" s="1"/>
      <c r="IN382" s="1"/>
      <c r="IO382" s="1"/>
      <c r="IP382" s="1"/>
      <c r="IQ382" s="1"/>
      <c r="IR382" s="1"/>
      <c r="IS382" s="47"/>
      <c r="IT382" s="1"/>
      <c r="IU382" s="1"/>
      <c r="IV382" s="1"/>
    </row>
    <row r="383" spans="1:256" s="31" customFormat="1" ht="30">
      <c r="A383" s="60" t="s">
        <v>108</v>
      </c>
      <c r="B383" s="60"/>
      <c r="C383" s="60"/>
      <c r="D383" s="60"/>
      <c r="E383" s="60"/>
      <c r="F383" s="60"/>
      <c r="G383" s="60"/>
      <c r="H383" s="60"/>
      <c r="I383" s="60" t="s">
        <v>109</v>
      </c>
      <c r="J383" s="60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  <c r="EJ383" s="1"/>
      <c r="EK383" s="1"/>
      <c r="EL383" s="1"/>
      <c r="EM383" s="1"/>
      <c r="EN383" s="1"/>
      <c r="EO383" s="1"/>
      <c r="EP383" s="1"/>
      <c r="EQ383" s="1"/>
      <c r="ER383" s="1"/>
      <c r="ES383" s="1"/>
      <c r="ET383" s="1"/>
      <c r="EU383" s="1"/>
      <c r="EV383" s="1"/>
      <c r="EW383" s="1"/>
      <c r="EX383" s="1"/>
      <c r="EY383" s="1"/>
      <c r="EZ383" s="1"/>
      <c r="FA383" s="1"/>
      <c r="FB383" s="1"/>
      <c r="FC383" s="1"/>
      <c r="FD383" s="1"/>
      <c r="FE383" s="1"/>
      <c r="FF383" s="1"/>
      <c r="FG383" s="1"/>
      <c r="FH383" s="1"/>
      <c r="FI383" s="1"/>
      <c r="FJ383" s="1"/>
      <c r="FK383" s="1"/>
      <c r="FL383" s="1"/>
      <c r="FM383" s="1"/>
      <c r="FN383" s="1"/>
      <c r="FO383" s="1"/>
      <c r="FP383" s="1"/>
      <c r="FQ383" s="1"/>
      <c r="FR383" s="1"/>
      <c r="FS383" s="1"/>
      <c r="FT383" s="1"/>
      <c r="FU383" s="1"/>
      <c r="FV383" s="1"/>
      <c r="FW383" s="1"/>
      <c r="FX383" s="1"/>
      <c r="FY383" s="1"/>
      <c r="FZ383" s="1"/>
      <c r="GA383" s="1"/>
      <c r="GB383" s="1"/>
      <c r="GC383" s="1"/>
      <c r="GD383" s="1"/>
      <c r="GE383" s="1"/>
      <c r="GF383" s="1"/>
      <c r="GG383" s="1"/>
      <c r="GH383" s="1"/>
      <c r="GI383" s="1"/>
      <c r="GJ383" s="1"/>
      <c r="GK383" s="1"/>
      <c r="GL383" s="1"/>
      <c r="GM383" s="1"/>
      <c r="GN383" s="1"/>
      <c r="GO383" s="1"/>
      <c r="GP383" s="1"/>
      <c r="GQ383" s="1"/>
      <c r="GR383" s="1"/>
      <c r="GS383" s="1"/>
      <c r="GT383" s="1"/>
      <c r="GU383" s="1"/>
      <c r="GV383" s="1"/>
      <c r="GW383" s="1"/>
      <c r="GX383" s="1"/>
      <c r="GY383" s="1"/>
      <c r="GZ383" s="1"/>
      <c r="HA383" s="1"/>
      <c r="HB383" s="1"/>
      <c r="HC383" s="1"/>
      <c r="HD383" s="1"/>
      <c r="HE383" s="1"/>
      <c r="HF383" s="1"/>
      <c r="HG383" s="1"/>
      <c r="HH383" s="1"/>
      <c r="HI383" s="1"/>
      <c r="HJ383" s="1"/>
      <c r="HK383" s="1"/>
      <c r="HL383" s="1"/>
      <c r="HM383" s="1"/>
      <c r="HN383" s="1"/>
      <c r="HO383" s="1"/>
      <c r="HP383" s="1"/>
      <c r="HQ383" s="1"/>
      <c r="HR383" s="1"/>
      <c r="HS383" s="1"/>
      <c r="HT383" s="1"/>
      <c r="HU383" s="1"/>
      <c r="HV383" s="1"/>
      <c r="HW383" s="1"/>
      <c r="HX383" s="1"/>
      <c r="HY383" s="1"/>
      <c r="HZ383" s="1"/>
      <c r="IA383" s="1"/>
      <c r="IB383" s="1"/>
      <c r="IC383" s="1"/>
      <c r="ID383" s="1"/>
      <c r="IE383" s="1"/>
      <c r="IF383" s="1"/>
      <c r="IG383" s="1"/>
      <c r="IH383" s="1"/>
      <c r="II383" s="1"/>
      <c r="IJ383" s="1"/>
      <c r="IK383" s="1"/>
      <c r="IL383" s="1"/>
      <c r="IM383" s="1"/>
      <c r="IN383" s="1"/>
      <c r="IO383" s="1"/>
      <c r="IP383" s="1"/>
      <c r="IQ383" s="1"/>
      <c r="IR383" s="1"/>
      <c r="IS383" s="1"/>
      <c r="IT383" s="1"/>
      <c r="IU383" s="1"/>
      <c r="IV383" s="1"/>
    </row>
    <row r="384" spans="1:10" s="31" customFormat="1" ht="30">
      <c r="A384" s="60" t="s">
        <v>110</v>
      </c>
      <c r="B384" s="60"/>
      <c r="C384" s="60"/>
      <c r="D384" s="60"/>
      <c r="E384" s="60"/>
      <c r="F384" s="60"/>
      <c r="G384" s="60"/>
      <c r="H384" s="60"/>
      <c r="I384" s="60" t="s">
        <v>111</v>
      </c>
      <c r="J384" s="60"/>
    </row>
    <row r="385" spans="1:10" s="31" customFormat="1" ht="30">
      <c r="A385" s="60"/>
      <c r="B385" s="60"/>
      <c r="C385" s="60"/>
      <c r="D385" s="60"/>
      <c r="E385" s="60"/>
      <c r="F385" s="60"/>
      <c r="G385" s="60"/>
      <c r="H385" s="60"/>
      <c r="I385" s="60"/>
      <c r="J385" s="60"/>
    </row>
    <row r="386" spans="1:10" s="31" customFormat="1" ht="30">
      <c r="A386" s="60" t="s">
        <v>112</v>
      </c>
      <c r="B386" s="60"/>
      <c r="C386" s="60"/>
      <c r="D386" s="60"/>
      <c r="E386" s="60"/>
      <c r="F386" s="60"/>
      <c r="G386" s="60"/>
      <c r="H386" s="60"/>
      <c r="I386" s="60"/>
      <c r="J386" s="60"/>
    </row>
    <row r="387" spans="1:10" s="31" customFormat="1" ht="30">
      <c r="A387" s="60" t="s">
        <v>108</v>
      </c>
      <c r="B387" s="60"/>
      <c r="C387" s="60"/>
      <c r="D387" s="60"/>
      <c r="E387" s="60"/>
      <c r="F387" s="60"/>
      <c r="G387" s="60"/>
      <c r="H387" s="60"/>
      <c r="I387" s="60" t="s">
        <v>113</v>
      </c>
      <c r="J387" s="60"/>
    </row>
    <row r="388" spans="1:10" s="31" customFormat="1" ht="30">
      <c r="A388" s="60" t="s">
        <v>110</v>
      </c>
      <c r="B388" s="60"/>
      <c r="C388" s="60"/>
      <c r="D388" s="60"/>
      <c r="E388" s="60"/>
      <c r="F388" s="60"/>
      <c r="G388" s="60"/>
      <c r="H388" s="60"/>
      <c r="I388" s="60" t="s">
        <v>114</v>
      </c>
      <c r="J388" s="60"/>
    </row>
    <row r="389" spans="1:10" s="31" customFormat="1" ht="20.25" customHeight="1">
      <c r="A389" s="60"/>
      <c r="B389" s="60"/>
      <c r="C389" s="60"/>
      <c r="D389" s="60"/>
      <c r="E389" s="60"/>
      <c r="F389" s="60"/>
      <c r="G389" s="60"/>
      <c r="H389" s="60"/>
      <c r="I389" s="60"/>
      <c r="J389" s="60"/>
    </row>
    <row r="390" spans="1:10" s="31" customFormat="1" ht="20.25" customHeight="1">
      <c r="A390" s="60"/>
      <c r="B390" s="60"/>
      <c r="C390" s="60"/>
      <c r="D390" s="60"/>
      <c r="E390" s="60"/>
      <c r="F390" s="60"/>
      <c r="G390" s="60"/>
      <c r="H390" s="60"/>
      <c r="I390" s="60"/>
      <c r="J390" s="60"/>
    </row>
    <row r="391" spans="1:10" s="31" customFormat="1" ht="30">
      <c r="A391" s="60"/>
      <c r="B391" s="60"/>
      <c r="C391" s="60"/>
      <c r="D391" s="60"/>
      <c r="E391" s="60"/>
      <c r="F391" s="60"/>
      <c r="G391" s="60"/>
      <c r="H391" s="60"/>
      <c r="I391" s="60"/>
      <c r="J391" s="60"/>
    </row>
    <row r="392" spans="1:10" s="31" customFormat="1" ht="30">
      <c r="A392" s="60"/>
      <c r="B392" s="60"/>
      <c r="C392" s="60"/>
      <c r="D392" s="60"/>
      <c r="E392" s="60"/>
      <c r="F392" s="60"/>
      <c r="G392" s="60"/>
      <c r="H392" s="60"/>
      <c r="I392" s="60"/>
      <c r="J392" s="60"/>
    </row>
    <row r="393" spans="1:10" s="31" customFormat="1" ht="30">
      <c r="A393" s="60" t="s">
        <v>115</v>
      </c>
      <c r="B393" s="60"/>
      <c r="C393" s="60"/>
      <c r="D393" s="60"/>
      <c r="E393" s="60"/>
      <c r="F393" s="60" t="s">
        <v>116</v>
      </c>
      <c r="G393" s="60"/>
      <c r="H393" s="60"/>
      <c r="I393" s="60"/>
      <c r="J393" s="60"/>
    </row>
    <row r="394" spans="1:10" s="31" customFormat="1" ht="30">
      <c r="A394" s="60"/>
      <c r="B394" s="60"/>
      <c r="C394" s="60"/>
      <c r="D394" s="60"/>
      <c r="E394" s="60"/>
      <c r="F394" s="60" t="s">
        <v>117</v>
      </c>
      <c r="G394" s="60"/>
      <c r="H394" s="60"/>
      <c r="I394" s="60"/>
      <c r="J394" s="60"/>
    </row>
    <row r="395" spans="1:10" s="31" customFormat="1" ht="30">
      <c r="A395" s="62"/>
      <c r="B395" s="62"/>
      <c r="C395" s="62"/>
      <c r="D395" s="62"/>
      <c r="E395" s="62"/>
      <c r="F395" s="62"/>
      <c r="G395" s="62"/>
      <c r="H395" s="62"/>
      <c r="I395" s="62"/>
      <c r="J395" s="62"/>
    </row>
  </sheetData>
  <sheetProtection/>
  <printOptions/>
  <pageMargins left="0.7" right="0.7" top="0.75" bottom="0.75" header="0.3" footer="0.3"/>
  <pageSetup horizontalDpi="600" verticalDpi="600" orientation="portrait" scale="25" r:id="rId3"/>
  <rowBreaks count="6" manualBreakCount="6">
    <brk id="78" max="255" man="1"/>
    <brk id="140" max="255" man="1"/>
    <brk id="200" max="255" man="1"/>
    <brk id="269" max="255" man="1"/>
    <brk id="306" max="255" man="1"/>
    <brk id="35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lgarrett</dc:creator>
  <cp:keywords/>
  <dc:description/>
  <cp:lastModifiedBy>Turner, Isaac Dion</cp:lastModifiedBy>
  <cp:lastPrinted>2016-03-01T15:55:58Z</cp:lastPrinted>
  <dcterms:created xsi:type="dcterms:W3CDTF">2007-11-13T16:29:52Z</dcterms:created>
  <dcterms:modified xsi:type="dcterms:W3CDTF">2020-02-26T21:57:52Z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1439877696</vt:i4>
  </property>
  <property fmtid="{D5CDD505-2E9C-101B-9397-08002B2CF9AE}" pid="3" name="_NewReviewCycle">
    <vt:lpwstr/>
  </property>
  <property fmtid="{D5CDD505-2E9C-101B-9397-08002B2CF9AE}" pid="4" name="_EmailSubject">
    <vt:lpwstr>Please Post</vt:lpwstr>
  </property>
  <property fmtid="{D5CDD505-2E9C-101B-9397-08002B2CF9AE}" pid="5" name="_AuthorEmail">
    <vt:lpwstr>lgarrett@aglresources.com</vt:lpwstr>
  </property>
  <property fmtid="{D5CDD505-2E9C-101B-9397-08002B2CF9AE}" pid="6" name="_AuthorEmailDisplayName">
    <vt:lpwstr>Leigh Garrett</vt:lpwstr>
  </property>
  <property fmtid="{D5CDD505-2E9C-101B-9397-08002B2CF9AE}" pid="7" name="_ReviewingToolsShownOnce">
    <vt:lpwstr/>
  </property>
</Properties>
</file>