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August 2018" sheetId="1" r:id="rId1"/>
  </sheets>
  <definedNames>
    <definedName name="_xlnm.Print_Area" localSheetId="0">'August 2018'!$A$1:$O$428</definedName>
  </definedNames>
  <calcPr fullCalcOnLoad="1"/>
</workbook>
</file>

<file path=xl/sharedStrings.xml><?xml version="1.0" encoding="utf-8"?>
<sst xmlns="http://schemas.openxmlformats.org/spreadsheetml/2006/main" count="416" uniqueCount="149">
  <si>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</si>
  <si>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</si>
  <si>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</si>
  <si>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</si>
  <si>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</si>
  <si>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</si>
  <si>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</si>
  <si>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</si>
  <si>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</si>
  <si>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</si>
  <si>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</si>
  <si>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</si>
  <si>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</si>
  <si>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</si>
  <si>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</si>
  <si>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</si>
  <si>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</si>
  <si>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</si>
  <si>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</si>
  <si>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</si>
  <si>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</si>
  <si>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</si>
  <si>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</si>
  <si>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</si>
  <si>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</si>
  <si>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</si>
  <si>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</si>
  <si>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</si>
  <si>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</si>
  <si>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</si>
  <si>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</si>
  <si>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</si>
  <si>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</si>
  <si>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</si>
  <si>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</si>
  <si>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</si>
  <si>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</si>
  <si>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</si>
  <si>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</si>
  <si>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</si>
  <si>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</si>
  <si>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</si>
  <si>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</si>
  <si>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</si>
  <si>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</si>
  <si>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</si>
  <si>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</si>
  <si>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</si>
  <si>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</si>
  <si>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</si>
  <si>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</si>
  <si>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</si>
  <si>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</si>
  <si>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</si>
  <si>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</si>
  <si>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</si>
  <si>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</si>
  <si>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</si>
  <si>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SCHEDULE 3 - RESIDENTIAL AIR CONDITIONING FIRM GAS SALES SERVICE *</t>
  </si>
  <si>
    <t>SCHEDULE 4  - GENERAL AIR CONDITIONING FIRM GAS SALES SERVICE *</t>
  </si>
  <si>
    <t>*Conversion factor 1.2667</t>
  </si>
  <si>
    <t xml:space="preserve">**Conversion factor 1.2667 </t>
  </si>
  <si>
    <t>CARE</t>
  </si>
  <si>
    <t>*  Schedule 3 and Schedule 4 effective  May through September</t>
  </si>
  <si>
    <t>PAGE 5</t>
  </si>
  <si>
    <t>Consumption in Ccf</t>
  </si>
  <si>
    <t xml:space="preserve">  First 5,000 Ccf</t>
  </si>
  <si>
    <t>SCHEDULE 1A - RESIDENTIAL FIRM GAS SALES SERVICE</t>
  </si>
  <si>
    <t>/Month/Unit</t>
  </si>
  <si>
    <t xml:space="preserve">  Next 4,500 Ccf</t>
  </si>
  <si>
    <t xml:space="preserve">  Over 5,000 Ccf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</si>
  <si>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</si>
  <si>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</si>
  <si>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</si>
  <si>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</si>
  <si>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</si>
  <si>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</si>
  <si>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</si>
  <si>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</si>
  <si>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</si>
  <si>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</si>
  <si>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</si>
  <si>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</si>
  <si>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</si>
  <si>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</si>
  <si>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</si>
  <si>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</si>
  <si>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</si>
  <si>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</si>
  <si>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</si>
  <si>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</si>
  <si>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</si>
  <si>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</si>
  <si>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</si>
  <si>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</si>
  <si>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</si>
  <si>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Factor:*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</si>
  <si>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</si>
  <si>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</si>
  <si>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</si>
  <si>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</si>
  <si>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</si>
  <si>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</si>
  <si>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</si>
  <si>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</si>
  <si>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</si>
  <si>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</si>
  <si>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</si>
  <si>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</si>
  <si>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</si>
  <si>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</si>
  <si>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</si>
  <si>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</si>
  <si>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</si>
  <si>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</si>
  <si>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</si>
  <si>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</si>
  <si>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03/31/17</t>
  </si>
  <si>
    <t>Superseding Filing Effective For the Billing Month of October 2011</t>
  </si>
  <si>
    <t xml:space="preserve">                      VIRGINIA NATURAL GAS</t>
  </si>
  <si>
    <t xml:space="preserve">                                                SCHEDULE OF RATES AND CHARGES</t>
  </si>
  <si>
    <t xml:space="preserve">     2020+</t>
  </si>
  <si>
    <t xml:space="preserve">This Filing Effective for Billing Month of September 2017  </t>
  </si>
  <si>
    <t xml:space="preserve">                VIRGINIA NATURAL GAS</t>
  </si>
  <si>
    <t>SAVE</t>
  </si>
  <si>
    <t>WNA</t>
  </si>
  <si>
    <t>Riders:</t>
  </si>
  <si>
    <t>Rider:</t>
  </si>
  <si>
    <t>**</t>
  </si>
  <si>
    <t>SAVE - annual consumption &lt; 4,000 ccf</t>
  </si>
  <si>
    <t>SAVE - annual consumption &gt; 4,000 ccf</t>
  </si>
  <si>
    <t>***</t>
  </si>
  <si>
    <t>** see www.virginianaturalgas.com/rates-and-tariff/riders/WNA-residential</t>
  </si>
  <si>
    <t>*** see www.virginianaturalgas.com/rates-and-tariff/commercial-riders/WNA-commercial</t>
  </si>
  <si>
    <t>This Filing Effective for the Billing Month of June 2018</t>
  </si>
  <si>
    <t>FILED 05-31-18</t>
  </si>
  <si>
    <t>Superseding Filing Effective for the Billing Month of March 2018</t>
  </si>
  <si>
    <t xml:space="preserve">Superseding Filing Effective for the Billing Month of March 2018  </t>
  </si>
  <si>
    <t xml:space="preserve">              AUGUST 2018 </t>
  </si>
  <si>
    <t>FILED 07-19-18</t>
  </si>
  <si>
    <t>This Filing Effective for the Billing Month of August 2018</t>
  </si>
  <si>
    <t>Superseding Filing Effective With the Billing Month of July 2018</t>
  </si>
  <si>
    <t xml:space="preserve">         AUGUST 2018</t>
  </si>
  <si>
    <t xml:space="preserve">AUGUST  2018 </t>
  </si>
  <si>
    <t>Filed 7-30-18</t>
  </si>
  <si>
    <t>This Filing Effective August 2018</t>
  </si>
  <si>
    <t xml:space="preserve">                        Superseding Filing Effective for the Billing Month of July 2018 </t>
  </si>
  <si>
    <t xml:space="preserve"> AUGUST 2018</t>
  </si>
  <si>
    <t xml:space="preserve">      AUGUST 2018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</si>
</sst>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46">
    <font>
      <sz val="12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sz val="24"/>
      <name val="Arial"/>
      <family val="2"/>
    </font>
    <font>
      <sz val="36"/>
      <name val="Arial M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thick">
        <color indexed="8"/>
      </top>
      <bottom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Continuous"/>
    </xf>
    <xf numFmtId="0" fontId="3" fillId="0" borderId="10" xfId="0" applyNumberFormat="1" applyFont="1" applyBorder="1" applyAlignment="1">
      <alignment horizontal="centerContinuous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NumberFormat="1" applyFont="1" applyAlignment="1" quotePrefix="1">
      <alignment horizontal="centerContinuous"/>
    </xf>
    <xf numFmtId="0" fontId="2" fillId="0" borderId="11" xfId="0" applyNumberFormat="1" applyFont="1" applyBorder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 quotePrefix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 horizontal="centerContinuous"/>
    </xf>
    <xf numFmtId="0" fontId="9" fillId="0" borderId="12" xfId="0" applyNumberFormat="1" applyFont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167" fontId="2" fillId="0" borderId="12" xfId="0" applyNumberFormat="1" applyFont="1" applyBorder="1" applyAlignment="1" applyProtection="1">
      <alignment/>
      <protection locked="0"/>
    </xf>
    <xf numFmtId="167" fontId="2" fillId="0" borderId="0" xfId="0" applyNumberFormat="1" applyFont="1" applyAlignment="1">
      <alignment/>
    </xf>
    <xf numFmtId="167" fontId="9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9" fillId="0" borderId="13" xfId="0" applyNumberFormat="1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3" fillId="0" borderId="0" xfId="0" applyNumberFormat="1" applyFont="1" applyAlignment="1" applyProtection="1">
      <alignment/>
      <protection locked="0"/>
    </xf>
    <xf numFmtId="1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3" fillId="0" borderId="0" xfId="0" applyNumberFormat="1" applyFont="1" applyAlignment="1" applyProtection="1">
      <alignment/>
      <protection locked="0"/>
    </xf>
    <xf numFmtId="165" fontId="29" fillId="0" borderId="0" xfId="21" applyNumberForma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11" fillId="0" borderId="0" xfId="0" applyNumberFormat="1" applyFont="1" applyAlignment="1" applyProtection="1">
      <alignment/>
      <protection locked="0"/>
    </xf>
    <xf numFmtId="165" fontId="3" fillId="0" borderId="0" xfId="0" applyNumberFormat="1" applyFont="1" applyFill="1" applyAlignment="1">
      <alignment/>
    </xf>
    <xf numFmtId="0" fontId="3" fillId="0" borderId="0" xfId="0" applyNumberFormat="1" applyFont="1" applyAlignment="1" applyProtection="1">
      <alignment horizontal="right"/>
      <protection locked="0"/>
    </xf>
    <xf numFmtId="17" fontId="5" fillId="0" borderId="0" xfId="0" applyNumberFormat="1" applyFont="1" applyBorder="1" applyAlignment="1" quotePrefix="1">
      <alignment horizontal="centerContinuous"/>
    </xf>
    <xf numFmtId="0" fontId="2" fillId="0" borderId="12" xfId="0" applyNumberFormat="1" applyFont="1" applyBorder="1" applyAlignment="1" applyProtection="1">
      <alignment/>
      <protection locked="0"/>
    </xf>
    <xf numFmtId="0" fontId="5" fillId="0" borderId="14" xfId="0" applyNumberFormat="1" applyFont="1" applyBorder="1" applyAlignment="1">
      <alignment horizontal="centerContinuous"/>
    </xf>
    <xf numFmtId="0" fontId="9" fillId="0" borderId="0" xfId="0" applyNumberFormat="1" applyFont="1" applyBorder="1" applyAlignment="1" applyProtection="1">
      <alignment/>
      <protection locked="0"/>
    </xf>
    <xf numFmtId="17" fontId="8" fillId="0" borderId="0" xfId="0" applyNumberFormat="1" applyFont="1" applyBorder="1" applyAlignment="1">
      <alignment horizontal="centerContinuous"/>
    </xf>
    <xf numFmtId="0" fontId="11" fillId="0" borderId="0" xfId="0" applyFont="1" applyAlignment="1">
      <alignment/>
    </xf>
    <xf numFmtId="165" fontId="1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7"/>
  <sheetViews>
    <sheetView tabSelected="1" zoomScale="35" zoomScaleNormal="35" zoomScalePageLayoutView="0" workbookViewId="0" topLeftCell="A1">
      <selection activeCell="D47" sqref="D47"/>
    </sheetView>
  </sheetViews>
  <sheetFormatPr defaultColWidth="9.6640625" defaultRowHeight="15"/>
  <cols>
    <col min="1" max="1" width="65.7773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8.2148437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5.6640625" style="1" customWidth="1"/>
    <col min="14" max="14" width="9.6640625" style="1" customWidth="1"/>
    <col min="15" max="15" width="21.99609375" style="1" customWidth="1"/>
    <col min="16" max="16384" width="9.6640625" style="1" customWidth="1"/>
  </cols>
  <sheetData>
    <row r="1" spans="1:15" ht="30">
      <c r="A1" s="5" t="s">
        <v>2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</row>
    <row r="2" spans="1:15" ht="30">
      <c r="A2" s="5" t="s">
        <v>3</v>
      </c>
      <c r="B2" s="5"/>
      <c r="C2" s="5"/>
      <c r="D2" s="5"/>
      <c r="E2" s="5"/>
      <c r="F2" s="5"/>
      <c r="G2" s="5"/>
      <c r="H2" s="5"/>
      <c r="I2" s="5"/>
      <c r="J2" s="4"/>
      <c r="K2" s="4"/>
      <c r="L2" s="4"/>
      <c r="M2" s="4"/>
      <c r="N2" s="4"/>
      <c r="O2" s="4"/>
    </row>
    <row r="3" spans="1:15" ht="30.75" thickBot="1">
      <c r="A3" s="5" t="s">
        <v>138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 t="s">
        <v>0</v>
      </c>
    </row>
    <row r="4" spans="1:15" ht="3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0">
      <c r="A5" s="8"/>
      <c r="B5" s="9" t="s">
        <v>30</v>
      </c>
      <c r="C5" s="2"/>
      <c r="D5" s="9" t="s">
        <v>32</v>
      </c>
      <c r="E5" s="2"/>
      <c r="F5" s="2"/>
      <c r="G5" s="2"/>
      <c r="H5" s="2"/>
      <c r="I5" s="2"/>
      <c r="J5" s="2"/>
      <c r="K5" s="2"/>
      <c r="L5" s="9" t="s">
        <v>39</v>
      </c>
      <c r="M5" s="9" t="s">
        <v>45</v>
      </c>
      <c r="N5" s="2"/>
      <c r="O5" s="2"/>
    </row>
    <row r="6" spans="1:15" ht="30">
      <c r="A6" s="2"/>
      <c r="B6" s="9" t="s">
        <v>31</v>
      </c>
      <c r="C6" s="2"/>
      <c r="D6" s="9" t="s">
        <v>33</v>
      </c>
      <c r="E6" s="2"/>
      <c r="F6" s="9" t="s">
        <v>34</v>
      </c>
      <c r="G6" s="2"/>
      <c r="H6" s="9" t="s">
        <v>38</v>
      </c>
      <c r="I6" s="2"/>
      <c r="J6" s="9"/>
      <c r="K6" s="2"/>
      <c r="L6" s="9" t="s">
        <v>44</v>
      </c>
      <c r="M6" s="9" t="s">
        <v>46</v>
      </c>
      <c r="N6" s="2"/>
      <c r="O6" s="2"/>
    </row>
    <row r="7" spans="1:15" ht="30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0">
      <c r="A8" s="8" t="s">
        <v>4</v>
      </c>
      <c r="B8" s="2"/>
      <c r="C8" s="2"/>
      <c r="D8" s="2"/>
      <c r="E8" s="12"/>
      <c r="F8" s="11"/>
      <c r="G8" s="11"/>
      <c r="H8" s="2"/>
      <c r="I8" s="2"/>
      <c r="J8" s="12"/>
      <c r="K8" s="2"/>
      <c r="L8" s="2"/>
      <c r="M8" s="11"/>
      <c r="N8" s="2"/>
      <c r="O8" s="2"/>
    </row>
    <row r="9" spans="1:15" ht="30">
      <c r="A9" s="2"/>
      <c r="B9" s="2"/>
      <c r="C9" s="2"/>
      <c r="D9" s="2"/>
      <c r="E9" s="2"/>
      <c r="F9" s="11"/>
      <c r="G9" s="11"/>
      <c r="H9" s="2"/>
      <c r="I9" s="2"/>
      <c r="J9" s="2"/>
      <c r="K9" s="2"/>
      <c r="L9" s="2"/>
      <c r="M9" s="11"/>
      <c r="N9" s="2"/>
      <c r="O9" s="11"/>
    </row>
    <row r="10" spans="1:15" ht="30">
      <c r="A10" s="2" t="s">
        <v>5</v>
      </c>
      <c r="B10" s="10">
        <v>11</v>
      </c>
      <c r="C10" s="2"/>
      <c r="D10" s="2"/>
      <c r="E10" s="2"/>
      <c r="F10" s="11"/>
      <c r="G10" s="11"/>
      <c r="H10" s="2"/>
      <c r="I10" s="2"/>
      <c r="J10" s="12"/>
      <c r="K10" s="2"/>
      <c r="L10" s="9" t="s">
        <v>35</v>
      </c>
      <c r="M10" s="10">
        <v>11</v>
      </c>
      <c r="N10" s="2"/>
      <c r="O10" s="2" t="s">
        <v>48</v>
      </c>
    </row>
    <row r="11" spans="1:15" ht="30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1"/>
    </row>
    <row r="12" spans="1:15" ht="30">
      <c r="A12" s="2" t="s">
        <v>6</v>
      </c>
      <c r="B12" s="2"/>
      <c r="C12" s="2"/>
      <c r="D12" s="2"/>
      <c r="E12" s="11"/>
      <c r="F12" s="11"/>
      <c r="G12" s="2"/>
      <c r="H12" s="2"/>
      <c r="I12" s="2"/>
      <c r="J12" s="11"/>
      <c r="K12" s="2"/>
      <c r="L12" s="2"/>
      <c r="M12" s="11"/>
      <c r="N12" s="2"/>
      <c r="O12" s="2"/>
    </row>
    <row r="13" spans="1:15" ht="30">
      <c r="A13" s="2" t="s">
        <v>65</v>
      </c>
      <c r="B13" s="11">
        <v>0.52332</v>
      </c>
      <c r="C13" s="11"/>
      <c r="D13" s="11">
        <v>0.46955</v>
      </c>
      <c r="E13" s="11"/>
      <c r="F13" s="11">
        <v>0.02133</v>
      </c>
      <c r="G13" s="11"/>
      <c r="H13" s="11">
        <v>0</v>
      </c>
      <c r="I13" s="11"/>
      <c r="J13" s="11"/>
      <c r="K13" s="11"/>
      <c r="L13" s="11">
        <f>SUM(D13:H13)</f>
        <v>0.49088000000000004</v>
      </c>
      <c r="M13" s="11">
        <f>+L13+B13</f>
        <v>1.0142</v>
      </c>
      <c r="N13" s="2"/>
      <c r="O13" s="11" t="s">
        <v>49</v>
      </c>
    </row>
    <row r="14" spans="1:15" ht="30">
      <c r="A14" s="2" t="s">
        <v>126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"/>
      <c r="O14" s="2"/>
    </row>
    <row r="15" spans="1:15" ht="30">
      <c r="A15" s="2" t="s">
        <v>62</v>
      </c>
      <c r="B15" s="11"/>
      <c r="C15" s="11"/>
      <c r="D15" s="53"/>
      <c r="E15" s="11"/>
      <c r="F15" s="11"/>
      <c r="G15" s="11"/>
      <c r="H15" s="11"/>
      <c r="I15" s="11"/>
      <c r="J15" s="11"/>
      <c r="K15" s="11"/>
      <c r="L15" s="11"/>
      <c r="M15" s="11">
        <v>-2.23427</v>
      </c>
      <c r="N15" s="2"/>
      <c r="O15" s="11" t="s">
        <v>49</v>
      </c>
    </row>
    <row r="16" spans="1:15" ht="30">
      <c r="A16" s="2" t="s">
        <v>124</v>
      </c>
      <c r="B16" s="11"/>
      <c r="C16" s="11"/>
      <c r="D16" s="53"/>
      <c r="E16" s="11"/>
      <c r="F16" s="11"/>
      <c r="G16" s="11"/>
      <c r="H16" s="11"/>
      <c r="I16" s="11"/>
      <c r="J16" s="11"/>
      <c r="K16" s="11"/>
      <c r="L16" s="11"/>
      <c r="M16" s="11">
        <v>0.64</v>
      </c>
      <c r="N16" s="2"/>
      <c r="O16" s="2" t="s">
        <v>48</v>
      </c>
    </row>
    <row r="17" spans="1:15" ht="44.25">
      <c r="A17" s="65" t="s">
        <v>125</v>
      </c>
      <c r="B17" s="11"/>
      <c r="C17" s="11"/>
      <c r="D17" s="53"/>
      <c r="E17" s="11"/>
      <c r="F17" s="11"/>
      <c r="G17" s="11"/>
      <c r="H17" s="11"/>
      <c r="I17" s="11"/>
      <c r="J17" s="11"/>
      <c r="K17" s="11"/>
      <c r="L17" s="11"/>
      <c r="M17" s="64" t="s">
        <v>128</v>
      </c>
      <c r="N17" s="2"/>
      <c r="O17" s="11" t="s">
        <v>49</v>
      </c>
    </row>
    <row r="18" spans="1:15" ht="30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"/>
      <c r="O18" s="11"/>
    </row>
    <row r="19" spans="1:15" ht="30">
      <c r="A19" s="2" t="s">
        <v>67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"/>
      <c r="O19" s="2"/>
    </row>
    <row r="20" spans="1:15" ht="30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30">
      <c r="A21" s="2" t="s">
        <v>5</v>
      </c>
      <c r="B21" s="10">
        <v>3.6</v>
      </c>
      <c r="C21" s="2"/>
      <c r="D21" s="2"/>
      <c r="E21" s="2"/>
      <c r="F21" s="2"/>
      <c r="G21" s="2"/>
      <c r="H21" s="2"/>
      <c r="I21" s="2"/>
      <c r="J21" s="2"/>
      <c r="K21" s="2"/>
      <c r="L21" s="2" t="s">
        <v>35</v>
      </c>
      <c r="M21" s="10">
        <v>3.6</v>
      </c>
      <c r="N21" s="2"/>
      <c r="O21" s="2" t="s">
        <v>68</v>
      </c>
    </row>
    <row r="22" spans="1:15" ht="30">
      <c r="A22" s="2"/>
      <c r="B22" s="10"/>
      <c r="C22" s="2"/>
      <c r="D22" s="2"/>
      <c r="E22" s="10"/>
      <c r="F22" s="10"/>
      <c r="G22" s="2"/>
      <c r="H22" s="2"/>
      <c r="I22" s="2"/>
      <c r="J22" s="11"/>
      <c r="K22" s="2"/>
      <c r="L22" s="9"/>
      <c r="M22" s="10"/>
      <c r="N22" s="2"/>
      <c r="O22" s="2"/>
    </row>
    <row r="23" spans="1:15" ht="30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1"/>
    </row>
    <row r="24" spans="1:15" ht="30">
      <c r="A24" s="2" t="s">
        <v>65</v>
      </c>
      <c r="B24" s="11">
        <v>0.52332</v>
      </c>
      <c r="C24" s="11"/>
      <c r="D24" s="11">
        <v>0.46955</v>
      </c>
      <c r="E24" s="11"/>
      <c r="F24" s="11">
        <v>0.02133</v>
      </c>
      <c r="G24" s="11"/>
      <c r="H24" s="11">
        <v>0</v>
      </c>
      <c r="I24" s="11"/>
      <c r="J24" s="11"/>
      <c r="K24" s="11"/>
      <c r="L24" s="11">
        <f>SUM(D24:H24)</f>
        <v>0.49088000000000004</v>
      </c>
      <c r="M24" s="11">
        <f>+L24+B24</f>
        <v>1.0142</v>
      </c>
      <c r="N24" s="2"/>
      <c r="O24" s="2" t="s">
        <v>49</v>
      </c>
    </row>
    <row r="25" spans="1:15" ht="30">
      <c r="A25" s="2" t="s">
        <v>126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"/>
      <c r="O25" s="2"/>
    </row>
    <row r="26" spans="1:15" ht="30">
      <c r="A26" s="2" t="s">
        <v>124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>
        <v>0.64</v>
      </c>
      <c r="N26" s="2"/>
      <c r="O26" s="2" t="s">
        <v>48</v>
      </c>
    </row>
    <row r="27" spans="1:15" ht="44.25">
      <c r="A27" s="65" t="s">
        <v>125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64" t="s">
        <v>128</v>
      </c>
      <c r="N27" s="11"/>
      <c r="O27" s="11" t="s">
        <v>49</v>
      </c>
    </row>
    <row r="28" spans="1:15" ht="30">
      <c r="A28" s="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30">
      <c r="A29" s="2" t="s">
        <v>55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30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30">
      <c r="A31" s="2" t="s">
        <v>5</v>
      </c>
      <c r="B31" s="10">
        <v>17</v>
      </c>
      <c r="C31" s="2"/>
      <c r="D31" s="2"/>
      <c r="E31" s="2"/>
      <c r="F31" s="2"/>
      <c r="G31" s="2"/>
      <c r="H31" s="2"/>
      <c r="I31" s="2"/>
      <c r="J31" s="2"/>
      <c r="K31" s="2"/>
      <c r="L31" s="2" t="s">
        <v>35</v>
      </c>
      <c r="M31" s="10">
        <v>17</v>
      </c>
      <c r="N31" s="2"/>
      <c r="O31" s="2" t="s">
        <v>48</v>
      </c>
    </row>
    <row r="32" spans="1:15" ht="3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0">
      <c r="A33" s="2" t="s">
        <v>6</v>
      </c>
      <c r="B33" s="10"/>
      <c r="C33" s="2"/>
      <c r="D33" s="2"/>
      <c r="E33" s="10"/>
      <c r="F33" s="10"/>
      <c r="G33" s="2"/>
      <c r="H33" s="2"/>
      <c r="I33" s="2"/>
      <c r="J33" s="11"/>
      <c r="K33" s="2"/>
      <c r="L33" s="9"/>
      <c r="M33" s="10"/>
      <c r="N33" s="2"/>
      <c r="O33" s="2"/>
    </row>
    <row r="34" spans="1:15" ht="30">
      <c r="A34" s="2" t="s">
        <v>65</v>
      </c>
      <c r="B34" s="11">
        <v>0.1478</v>
      </c>
      <c r="C34" s="11"/>
      <c r="D34" s="11">
        <v>0.26466</v>
      </c>
      <c r="E34" s="11"/>
      <c r="F34" s="11">
        <v>0.02763</v>
      </c>
      <c r="G34" s="11"/>
      <c r="H34" s="11">
        <v>0</v>
      </c>
      <c r="I34" s="11"/>
      <c r="J34" s="11"/>
      <c r="K34" s="11"/>
      <c r="L34" s="11">
        <f>SUM(D34:H34)</f>
        <v>0.29229</v>
      </c>
      <c r="M34" s="11">
        <f>+L34+B34</f>
        <v>0.44009</v>
      </c>
      <c r="N34" s="2"/>
      <c r="O34" s="11" t="s">
        <v>49</v>
      </c>
    </row>
    <row r="35" spans="1:15" ht="30">
      <c r="A35" s="2" t="s">
        <v>127</v>
      </c>
      <c r="B35" s="2"/>
      <c r="C35" s="2"/>
      <c r="D35" s="2"/>
      <c r="E35" s="11"/>
      <c r="F35" s="11"/>
      <c r="G35" s="11"/>
      <c r="H35" s="2"/>
      <c r="I35" s="2"/>
      <c r="J35" s="11"/>
      <c r="K35" s="2"/>
      <c r="L35" s="2"/>
      <c r="M35" s="11"/>
      <c r="N35" s="2"/>
      <c r="O35" s="2"/>
    </row>
    <row r="36" spans="1:15" ht="30">
      <c r="A36" s="2" t="s">
        <v>124</v>
      </c>
      <c r="B36" s="2"/>
      <c r="C36" s="2"/>
      <c r="D36" s="2"/>
      <c r="E36" s="11"/>
      <c r="F36" s="11"/>
      <c r="G36" s="11"/>
      <c r="H36" s="2"/>
      <c r="I36" s="2"/>
      <c r="J36" s="11"/>
      <c r="K36" s="2"/>
      <c r="L36" s="2"/>
      <c r="M36" s="11">
        <v>0.34</v>
      </c>
      <c r="N36" s="2"/>
      <c r="O36" s="2" t="s">
        <v>48</v>
      </c>
    </row>
    <row r="37" spans="1:15" ht="30">
      <c r="A37" s="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30">
      <c r="A38" s="2" t="s">
        <v>56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30">
      <c r="A39" s="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30">
      <c r="A40" s="2" t="s">
        <v>5</v>
      </c>
      <c r="B40" s="10">
        <v>18</v>
      </c>
      <c r="C40" s="2"/>
      <c r="D40" s="2"/>
      <c r="E40" s="11"/>
      <c r="F40" s="11"/>
      <c r="G40" s="11"/>
      <c r="H40" s="2"/>
      <c r="I40" s="2"/>
      <c r="J40" s="11"/>
      <c r="K40" s="2"/>
      <c r="L40" s="2" t="s">
        <v>35</v>
      </c>
      <c r="M40" s="10">
        <v>18</v>
      </c>
      <c r="N40" s="2"/>
      <c r="O40" s="2" t="s">
        <v>48</v>
      </c>
    </row>
    <row r="41" spans="1:15" ht="30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30">
      <c r="A42" s="2" t="s">
        <v>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30">
      <c r="A43" s="2" t="s">
        <v>16</v>
      </c>
      <c r="B43" s="11">
        <v>0.3328</v>
      </c>
      <c r="C43" s="11"/>
      <c r="D43" s="11">
        <v>0.41367</v>
      </c>
      <c r="E43" s="11"/>
      <c r="F43" s="11">
        <v>0.02123</v>
      </c>
      <c r="G43" s="11"/>
      <c r="H43" s="11">
        <v>0</v>
      </c>
      <c r="I43" s="11"/>
      <c r="J43" s="11"/>
      <c r="K43" s="11"/>
      <c r="L43" s="11">
        <f>SUM(D43:H43)</f>
        <v>0.43489999999999995</v>
      </c>
      <c r="M43" s="11">
        <f>+L43+B43</f>
        <v>0.7676999999999999</v>
      </c>
      <c r="N43" s="2"/>
      <c r="O43" s="2" t="s">
        <v>49</v>
      </c>
    </row>
    <row r="44" spans="1:15" ht="30">
      <c r="A44" s="2" t="s">
        <v>51</v>
      </c>
      <c r="B44" s="11">
        <v>0.28</v>
      </c>
      <c r="C44" s="11"/>
      <c r="D44" s="11">
        <f>+D43</f>
        <v>0.41367</v>
      </c>
      <c r="E44" s="11"/>
      <c r="F44" s="11">
        <v>0.02123</v>
      </c>
      <c r="G44" s="11"/>
      <c r="H44" s="11">
        <v>0</v>
      </c>
      <c r="I44" s="11"/>
      <c r="J44" s="11"/>
      <c r="K44" s="11"/>
      <c r="L44" s="11">
        <f>SUM(D44:H44)</f>
        <v>0.43489999999999995</v>
      </c>
      <c r="M44" s="11">
        <f>+L44+B44</f>
        <v>0.7149</v>
      </c>
      <c r="N44" s="2"/>
      <c r="O44" s="11" t="s">
        <v>49</v>
      </c>
    </row>
    <row r="45" spans="1:15" ht="30">
      <c r="A45" s="2" t="s">
        <v>126</v>
      </c>
      <c r="B45" s="2"/>
      <c r="C45" s="2"/>
      <c r="D45" s="2"/>
      <c r="E45" s="11"/>
      <c r="F45" s="11"/>
      <c r="G45" s="11"/>
      <c r="H45" s="2"/>
      <c r="I45" s="2"/>
      <c r="J45" s="11"/>
      <c r="K45" s="2"/>
      <c r="L45" s="2"/>
      <c r="M45" s="11"/>
      <c r="N45" s="2"/>
      <c r="O45" s="2"/>
    </row>
    <row r="46" spans="1:15" ht="30">
      <c r="A46" s="2" t="s">
        <v>124</v>
      </c>
      <c r="B46" s="2"/>
      <c r="C46" s="2"/>
      <c r="D46" s="2"/>
      <c r="E46" s="11"/>
      <c r="F46" s="11"/>
      <c r="G46" s="11"/>
      <c r="H46" s="2"/>
      <c r="I46" s="2"/>
      <c r="J46" s="11"/>
      <c r="K46" s="2"/>
      <c r="L46" s="2"/>
      <c r="M46" s="11">
        <v>0.84</v>
      </c>
      <c r="N46" s="2"/>
      <c r="O46" s="2" t="s">
        <v>48</v>
      </c>
    </row>
    <row r="47" spans="1:15" ht="44.25">
      <c r="A47" s="65" t="s">
        <v>125</v>
      </c>
      <c r="B47" s="2"/>
      <c r="C47" s="2"/>
      <c r="D47" s="2"/>
      <c r="E47" s="11"/>
      <c r="F47" s="11"/>
      <c r="G47" s="11"/>
      <c r="H47" s="2"/>
      <c r="I47" s="2"/>
      <c r="J47" s="11"/>
      <c r="K47" s="2"/>
      <c r="L47" s="2"/>
      <c r="M47" s="64" t="s">
        <v>131</v>
      </c>
      <c r="N47" s="2"/>
      <c r="O47" s="2"/>
    </row>
    <row r="48" spans="1:15" ht="30">
      <c r="A48" s="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30">
      <c r="A49" s="2" t="s">
        <v>57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30">
      <c r="A50" s="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30">
      <c r="A51" s="2" t="s">
        <v>5</v>
      </c>
      <c r="B51" s="10">
        <v>35</v>
      </c>
      <c r="C51" s="11"/>
      <c r="D51" s="11"/>
      <c r="E51" s="11"/>
      <c r="F51" s="11"/>
      <c r="G51" s="11"/>
      <c r="H51" s="11"/>
      <c r="I51" s="11"/>
      <c r="J51" s="11"/>
      <c r="K51" s="11"/>
      <c r="L51" s="11" t="s">
        <v>35</v>
      </c>
      <c r="M51" s="10">
        <v>35</v>
      </c>
      <c r="N51" s="11"/>
      <c r="O51" s="11" t="s">
        <v>48</v>
      </c>
    </row>
    <row r="52" spans="1:15" ht="30">
      <c r="A52" s="2"/>
      <c r="B52" s="2"/>
      <c r="C52" s="2"/>
      <c r="D52" s="2"/>
      <c r="E52" s="11"/>
      <c r="F52" s="11"/>
      <c r="G52" s="11"/>
      <c r="H52" s="2"/>
      <c r="I52" s="2"/>
      <c r="J52" s="11"/>
      <c r="K52" s="2"/>
      <c r="L52" s="2"/>
      <c r="M52" s="11"/>
      <c r="N52" s="2"/>
      <c r="O52" s="2"/>
    </row>
    <row r="53" spans="1:15" ht="30">
      <c r="A53" s="2" t="s">
        <v>6</v>
      </c>
      <c r="B53" s="2"/>
      <c r="C53" s="2"/>
      <c r="D53" s="2"/>
      <c r="E53" s="11"/>
      <c r="F53" s="11"/>
      <c r="G53" s="11"/>
      <c r="H53" s="2"/>
      <c r="I53" s="2"/>
      <c r="J53" s="11"/>
      <c r="K53" s="2"/>
      <c r="L53" s="2"/>
      <c r="M53" s="11"/>
      <c r="N53" s="2"/>
      <c r="O53" s="2"/>
    </row>
    <row r="54" spans="1:15" ht="30">
      <c r="A54" s="2" t="s">
        <v>16</v>
      </c>
      <c r="B54" s="11">
        <v>0.34697</v>
      </c>
      <c r="C54" s="11"/>
      <c r="D54" s="11">
        <v>0.34738</v>
      </c>
      <c r="E54" s="11"/>
      <c r="F54" s="11">
        <v>0.02754</v>
      </c>
      <c r="G54" s="11"/>
      <c r="H54" s="11">
        <v>0</v>
      </c>
      <c r="I54" s="11"/>
      <c r="J54" s="11"/>
      <c r="K54" s="11"/>
      <c r="L54" s="11">
        <f>SUM(D54:H54)</f>
        <v>0.37492000000000003</v>
      </c>
      <c r="M54" s="11">
        <f>+L54+B54</f>
        <v>0.72189</v>
      </c>
      <c r="N54" s="2"/>
      <c r="O54" s="2" t="s">
        <v>49</v>
      </c>
    </row>
    <row r="55" spans="1:15" ht="30">
      <c r="A55" s="2" t="s">
        <v>69</v>
      </c>
      <c r="B55" s="11">
        <v>0.25</v>
      </c>
      <c r="C55" s="11"/>
      <c r="D55" s="11">
        <f>+D54</f>
        <v>0.34738</v>
      </c>
      <c r="E55" s="11"/>
      <c r="F55" s="11">
        <v>0.02754</v>
      </c>
      <c r="G55" s="11"/>
      <c r="H55" s="11">
        <v>0</v>
      </c>
      <c r="I55" s="11"/>
      <c r="J55" s="11"/>
      <c r="K55" s="11"/>
      <c r="L55" s="11">
        <f>SUM(D55:H55)</f>
        <v>0.37492000000000003</v>
      </c>
      <c r="M55" s="11">
        <f>+L55+B55</f>
        <v>0.62492</v>
      </c>
      <c r="N55" s="2"/>
      <c r="O55" s="2" t="s">
        <v>49</v>
      </c>
    </row>
    <row r="56" spans="1:15" ht="30">
      <c r="A56" s="2" t="s">
        <v>70</v>
      </c>
      <c r="B56" s="11">
        <v>0.2</v>
      </c>
      <c r="C56" s="11"/>
      <c r="D56" s="11">
        <f>+D54</f>
        <v>0.34738</v>
      </c>
      <c r="E56" s="11"/>
      <c r="F56" s="11">
        <v>0.02754</v>
      </c>
      <c r="G56" s="11"/>
      <c r="H56" s="11">
        <v>0</v>
      </c>
      <c r="I56" s="11"/>
      <c r="J56" s="11"/>
      <c r="K56" s="11"/>
      <c r="L56" s="11">
        <f>SUM(D56:H56)</f>
        <v>0.37492000000000003</v>
      </c>
      <c r="M56" s="11">
        <f>+L56+B56</f>
        <v>0.5749200000000001</v>
      </c>
      <c r="N56" s="2"/>
      <c r="O56" s="11" t="s">
        <v>49</v>
      </c>
    </row>
    <row r="57" spans="1:15" ht="30">
      <c r="A57" s="2" t="s">
        <v>126</v>
      </c>
      <c r="B57" s="2"/>
      <c r="C57" s="2"/>
      <c r="D57" s="2"/>
      <c r="E57" s="11"/>
      <c r="F57" s="11"/>
      <c r="G57" s="11"/>
      <c r="H57" s="2"/>
      <c r="I57" s="2"/>
      <c r="J57" s="11"/>
      <c r="K57" s="2"/>
      <c r="L57" s="2"/>
      <c r="M57" s="11"/>
      <c r="N57" s="2"/>
      <c r="O57" s="2"/>
    </row>
    <row r="58" spans="1:15" ht="30">
      <c r="A58" s="2" t="s">
        <v>124</v>
      </c>
      <c r="B58" s="2"/>
      <c r="C58" s="2"/>
      <c r="D58" s="2"/>
      <c r="E58" s="11"/>
      <c r="F58" s="11"/>
      <c r="G58" s="11"/>
      <c r="H58" s="2"/>
      <c r="I58" s="2"/>
      <c r="J58" s="11"/>
      <c r="K58" s="2"/>
      <c r="L58" s="2"/>
      <c r="M58" s="11">
        <v>5.69</v>
      </c>
      <c r="N58" s="2"/>
      <c r="O58" s="2" t="s">
        <v>48</v>
      </c>
    </row>
    <row r="59" spans="1:15" ht="44.25">
      <c r="A59" s="65" t="s">
        <v>125</v>
      </c>
      <c r="B59" s="2"/>
      <c r="C59" s="2"/>
      <c r="D59" s="2"/>
      <c r="E59" s="11"/>
      <c r="F59" s="11"/>
      <c r="G59" s="11"/>
      <c r="H59" s="2"/>
      <c r="I59" s="2"/>
      <c r="J59" s="11"/>
      <c r="K59" s="2"/>
      <c r="L59" s="2"/>
      <c r="M59" s="64" t="s">
        <v>131</v>
      </c>
      <c r="N59" s="2"/>
      <c r="O59" s="2"/>
    </row>
    <row r="60" spans="1:15" ht="30">
      <c r="A60" s="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2"/>
      <c r="O60" s="11"/>
    </row>
    <row r="61" spans="1:15" ht="30">
      <c r="A61" s="2" t="s">
        <v>58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2"/>
      <c r="O61" s="2"/>
    </row>
    <row r="62" spans="1:15" ht="30">
      <c r="A62" s="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2"/>
      <c r="O62" s="11"/>
    </row>
    <row r="63" spans="1:15" ht="30">
      <c r="A63" s="2" t="s">
        <v>5</v>
      </c>
      <c r="B63" s="10">
        <v>11</v>
      </c>
      <c r="C63" s="2"/>
      <c r="D63" s="2"/>
      <c r="E63" s="2"/>
      <c r="F63" s="11"/>
      <c r="G63" s="11"/>
      <c r="H63" s="2"/>
      <c r="I63" s="2"/>
      <c r="J63" s="12"/>
      <c r="K63" s="2"/>
      <c r="L63" s="9" t="s">
        <v>35</v>
      </c>
      <c r="M63" s="10">
        <v>11</v>
      </c>
      <c r="N63" s="2"/>
      <c r="O63" s="2" t="s">
        <v>48</v>
      </c>
    </row>
    <row r="64" spans="1:15" ht="3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1"/>
    </row>
    <row r="65" spans="1:15" ht="30">
      <c r="A65" s="2" t="s">
        <v>6</v>
      </c>
      <c r="B65" s="2"/>
      <c r="C65" s="2"/>
      <c r="D65" s="2"/>
      <c r="E65" s="11"/>
      <c r="F65" s="11"/>
      <c r="G65" s="2"/>
      <c r="H65" s="2"/>
      <c r="I65" s="2"/>
      <c r="J65" s="11"/>
      <c r="K65" s="2"/>
      <c r="L65" s="2"/>
      <c r="M65" s="11"/>
      <c r="N65" s="2"/>
      <c r="O65" s="2"/>
    </row>
    <row r="66" spans="1:15" ht="30">
      <c r="A66" s="2" t="s">
        <v>65</v>
      </c>
      <c r="B66" s="11">
        <v>0.18032</v>
      </c>
      <c r="C66" s="11"/>
      <c r="D66" s="11">
        <v>0.23788</v>
      </c>
      <c r="E66" s="11"/>
      <c r="F66" s="11">
        <v>0.0101</v>
      </c>
      <c r="G66" s="11"/>
      <c r="H66" s="11">
        <v>0</v>
      </c>
      <c r="I66" s="11"/>
      <c r="J66" s="11"/>
      <c r="K66" s="11"/>
      <c r="L66" s="11">
        <f>SUM(D66:H66)</f>
        <v>0.24798</v>
      </c>
      <c r="M66" s="11">
        <f>+L66+B66</f>
        <v>0.4283</v>
      </c>
      <c r="N66" s="2"/>
      <c r="O66" s="11" t="s">
        <v>49</v>
      </c>
    </row>
    <row r="67" spans="1:15" ht="30">
      <c r="A67" s="2" t="s">
        <v>126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2"/>
      <c r="O67" s="2"/>
    </row>
    <row r="68" spans="1:15" ht="30">
      <c r="A68" s="2" t="s">
        <v>62</v>
      </c>
      <c r="B68" s="11"/>
      <c r="C68" s="11"/>
      <c r="D68" s="53"/>
      <c r="E68" s="11"/>
      <c r="F68" s="11"/>
      <c r="G68" s="11"/>
      <c r="H68" s="11"/>
      <c r="I68" s="11"/>
      <c r="J68" s="11"/>
      <c r="K68" s="11"/>
      <c r="L68" s="11"/>
      <c r="M68" s="11">
        <v>0.07</v>
      </c>
      <c r="N68" s="2"/>
      <c r="O68" s="11" t="s">
        <v>49</v>
      </c>
    </row>
    <row r="69" spans="1:15" ht="30">
      <c r="A69" s="2" t="s">
        <v>124</v>
      </c>
      <c r="B69" s="11"/>
      <c r="C69" s="11"/>
      <c r="D69" s="53"/>
      <c r="E69" s="11"/>
      <c r="F69" s="11"/>
      <c r="G69" s="11"/>
      <c r="H69" s="11"/>
      <c r="I69" s="11"/>
      <c r="J69" s="11"/>
      <c r="K69" s="11"/>
      <c r="L69" s="11"/>
      <c r="M69" s="11">
        <v>0.64</v>
      </c>
      <c r="N69" s="2"/>
      <c r="O69" s="2" t="s">
        <v>48</v>
      </c>
    </row>
    <row r="70" spans="1:15" ht="44.25">
      <c r="A70" s="65" t="s">
        <v>125</v>
      </c>
      <c r="B70" s="11"/>
      <c r="C70" s="11"/>
      <c r="D70" s="53"/>
      <c r="E70" s="11"/>
      <c r="F70" s="11"/>
      <c r="G70" s="11"/>
      <c r="H70" s="11"/>
      <c r="I70" s="11"/>
      <c r="J70" s="11"/>
      <c r="K70" s="11"/>
      <c r="L70" s="11"/>
      <c r="M70" s="64" t="s">
        <v>128</v>
      </c>
      <c r="N70" s="2"/>
      <c r="O70" s="11" t="s">
        <v>49</v>
      </c>
    </row>
    <row r="71" spans="1:15" ht="30">
      <c r="A71" s="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30">
      <c r="A72" s="2" t="s">
        <v>59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3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30">
      <c r="A74" s="2" t="s">
        <v>5</v>
      </c>
      <c r="B74" s="10">
        <v>18</v>
      </c>
      <c r="C74" s="11"/>
      <c r="D74" s="11"/>
      <c r="E74" s="11"/>
      <c r="F74" s="11"/>
      <c r="G74" s="11"/>
      <c r="H74" s="11"/>
      <c r="I74" s="11"/>
      <c r="J74" s="11"/>
      <c r="K74" s="11"/>
      <c r="L74" s="11" t="s">
        <v>35</v>
      </c>
      <c r="M74" s="10">
        <v>18</v>
      </c>
      <c r="N74" s="11"/>
      <c r="O74" s="11" t="s">
        <v>48</v>
      </c>
    </row>
    <row r="75" spans="1:15" ht="30">
      <c r="A75" s="2"/>
      <c r="B75" s="2"/>
      <c r="C75" s="2"/>
      <c r="D75" s="2"/>
      <c r="E75" s="11"/>
      <c r="F75" s="11"/>
      <c r="G75" s="11"/>
      <c r="H75" s="2"/>
      <c r="I75" s="2"/>
      <c r="J75" s="11"/>
      <c r="K75" s="2"/>
      <c r="L75" s="2"/>
      <c r="M75" s="11"/>
      <c r="N75" s="2"/>
      <c r="O75" s="2"/>
    </row>
    <row r="76" spans="1:15" ht="30">
      <c r="A76" s="2" t="s">
        <v>6</v>
      </c>
      <c r="B76" s="2"/>
      <c r="C76" s="2"/>
      <c r="D76" s="2"/>
      <c r="E76" s="11"/>
      <c r="F76" s="11"/>
      <c r="G76" s="11"/>
      <c r="H76" s="2"/>
      <c r="I76" s="2"/>
      <c r="J76" s="11"/>
      <c r="K76" s="2"/>
      <c r="L76" s="2"/>
      <c r="M76" s="11"/>
      <c r="N76" s="2"/>
      <c r="O76" s="2"/>
    </row>
    <row r="77" spans="1:15" ht="30">
      <c r="A77" s="2" t="s">
        <v>16</v>
      </c>
      <c r="B77" s="11">
        <v>0.47293</v>
      </c>
      <c r="C77" s="11"/>
      <c r="D77" s="11">
        <v>0.23788</v>
      </c>
      <c r="E77" s="11"/>
      <c r="F77" s="11">
        <v>0.02918</v>
      </c>
      <c r="G77" s="11"/>
      <c r="H77" s="11">
        <v>0</v>
      </c>
      <c r="I77" s="11"/>
      <c r="J77" s="11"/>
      <c r="K77" s="11"/>
      <c r="L77" s="11">
        <f>SUM(D77:H77)</f>
        <v>0.26706</v>
      </c>
      <c r="M77" s="11">
        <f>+L77+B77</f>
        <v>0.73999</v>
      </c>
      <c r="N77" s="2"/>
      <c r="O77" s="2" t="s">
        <v>49</v>
      </c>
    </row>
    <row r="78" spans="1:15" ht="30">
      <c r="A78" s="2" t="s">
        <v>69</v>
      </c>
      <c r="B78" s="11">
        <v>0.275</v>
      </c>
      <c r="C78" s="11"/>
      <c r="D78" s="11">
        <f>+D77</f>
        <v>0.23788</v>
      </c>
      <c r="E78" s="11"/>
      <c r="F78" s="11">
        <v>0.02918</v>
      </c>
      <c r="G78" s="11"/>
      <c r="H78" s="11">
        <v>0</v>
      </c>
      <c r="I78" s="11"/>
      <c r="J78" s="11"/>
      <c r="K78" s="11"/>
      <c r="L78" s="11">
        <f>SUM(D78:H78)</f>
        <v>0.26706</v>
      </c>
      <c r="M78" s="11">
        <f>+L78+B78</f>
        <v>0.54206</v>
      </c>
      <c r="N78" s="2"/>
      <c r="O78" s="2" t="s">
        <v>49</v>
      </c>
    </row>
    <row r="79" spans="1:15" ht="30">
      <c r="A79" s="2" t="s">
        <v>70</v>
      </c>
      <c r="B79" s="11">
        <v>0.27</v>
      </c>
      <c r="C79" s="11"/>
      <c r="D79" s="11">
        <f>+D77</f>
        <v>0.23788</v>
      </c>
      <c r="E79" s="11"/>
      <c r="F79" s="11">
        <v>0.02918</v>
      </c>
      <c r="G79" s="11"/>
      <c r="H79" s="11">
        <v>0</v>
      </c>
      <c r="I79" s="11"/>
      <c r="J79" s="11"/>
      <c r="K79" s="11"/>
      <c r="L79" s="11">
        <f>SUM(D79:H79)</f>
        <v>0.26706</v>
      </c>
      <c r="M79" s="11">
        <f>+L79+B79</f>
        <v>0.5370600000000001</v>
      </c>
      <c r="N79" s="2"/>
      <c r="O79" s="11" t="s">
        <v>49</v>
      </c>
    </row>
    <row r="80" spans="1:15" ht="30">
      <c r="A80" s="2" t="s">
        <v>126</v>
      </c>
      <c r="B80" s="2"/>
      <c r="C80" s="2"/>
      <c r="D80" s="2"/>
      <c r="E80" s="11"/>
      <c r="F80" s="11"/>
      <c r="G80" s="11"/>
      <c r="H80" s="2"/>
      <c r="I80" s="2"/>
      <c r="J80" s="11"/>
      <c r="K80" s="2"/>
      <c r="L80" s="2"/>
      <c r="M80" s="11"/>
      <c r="N80" s="2"/>
      <c r="O80" s="2"/>
    </row>
    <row r="81" spans="1:15" ht="30">
      <c r="A81" s="2" t="s">
        <v>124</v>
      </c>
      <c r="B81" s="2"/>
      <c r="C81" s="2"/>
      <c r="D81" s="2"/>
      <c r="E81" s="11"/>
      <c r="F81" s="11"/>
      <c r="G81" s="11"/>
      <c r="H81" s="2"/>
      <c r="I81" s="2"/>
      <c r="J81" s="11"/>
      <c r="K81" s="2"/>
      <c r="L81" s="2"/>
      <c r="M81" s="11">
        <v>7.42</v>
      </c>
      <c r="N81" s="2"/>
      <c r="O81" s="2" t="s">
        <v>48</v>
      </c>
    </row>
    <row r="82" spans="1:15" ht="44.25">
      <c r="A82" s="65" t="s">
        <v>125</v>
      </c>
      <c r="B82" s="2"/>
      <c r="C82" s="2"/>
      <c r="D82" s="2"/>
      <c r="E82" s="11"/>
      <c r="F82" s="11"/>
      <c r="G82" s="11"/>
      <c r="H82" s="2"/>
      <c r="I82" s="2"/>
      <c r="J82" s="11"/>
      <c r="K82" s="2"/>
      <c r="L82" s="2"/>
      <c r="M82" s="64" t="s">
        <v>131</v>
      </c>
      <c r="N82" s="2"/>
      <c r="O82" s="2"/>
    </row>
    <row r="83" spans="1:15" ht="30">
      <c r="A83" s="2"/>
      <c r="B83" s="2"/>
      <c r="C83" s="2"/>
      <c r="D83" s="2"/>
      <c r="E83" s="2"/>
      <c r="F83" s="20"/>
      <c r="G83" s="2"/>
      <c r="H83" s="2"/>
      <c r="I83" s="2"/>
      <c r="J83" s="2"/>
      <c r="K83" s="2"/>
      <c r="L83" s="2"/>
      <c r="M83" s="2"/>
      <c r="N83" s="2"/>
      <c r="O83" s="2"/>
    </row>
    <row r="84" spans="1:15" ht="30">
      <c r="A84" s="2" t="s">
        <v>7</v>
      </c>
      <c r="B84" s="2"/>
      <c r="C84" s="2"/>
      <c r="D84" s="2"/>
      <c r="E84" s="2"/>
      <c r="F84" s="20"/>
      <c r="G84" s="2"/>
      <c r="H84" s="2"/>
      <c r="I84" s="2"/>
      <c r="J84" s="2"/>
      <c r="K84" s="2"/>
      <c r="L84" s="2"/>
      <c r="M84" s="2"/>
      <c r="N84" s="2"/>
      <c r="O84" s="2"/>
    </row>
    <row r="86" spans="1:15" ht="30">
      <c r="A86" s="2" t="s">
        <v>8</v>
      </c>
      <c r="B86" s="10">
        <v>14.2</v>
      </c>
      <c r="C86" s="11"/>
      <c r="D86" s="11">
        <v>0.2514</v>
      </c>
      <c r="E86" s="11"/>
      <c r="F86" s="11">
        <v>0.03157</v>
      </c>
      <c r="G86" s="11"/>
      <c r="H86" s="11">
        <v>0</v>
      </c>
      <c r="I86" s="11"/>
      <c r="J86" s="11">
        <v>0</v>
      </c>
      <c r="K86" s="11"/>
      <c r="L86" s="10">
        <f>ROUND((SUM(D86:J86)*18),2)</f>
        <v>5.09</v>
      </c>
      <c r="M86" s="10">
        <f>+L86+B86</f>
        <v>19.29</v>
      </c>
      <c r="N86" s="2"/>
      <c r="O86" s="2" t="s">
        <v>48</v>
      </c>
    </row>
    <row r="87" spans="1:15" ht="30">
      <c r="A87" s="2" t="s">
        <v>127</v>
      </c>
      <c r="B87" s="2"/>
      <c r="C87" s="2"/>
      <c r="D87" s="2"/>
      <c r="E87" s="11"/>
      <c r="F87" s="11"/>
      <c r="G87" s="11"/>
      <c r="H87" s="2"/>
      <c r="I87" s="2"/>
      <c r="J87" s="11"/>
      <c r="K87" s="2"/>
      <c r="L87" s="2"/>
      <c r="M87" s="11"/>
      <c r="N87" s="2"/>
      <c r="O87" s="2"/>
    </row>
    <row r="88" spans="1:15" ht="30">
      <c r="A88" s="2" t="s">
        <v>124</v>
      </c>
      <c r="B88" s="2"/>
      <c r="C88" s="2"/>
      <c r="D88" s="2"/>
      <c r="E88" s="11"/>
      <c r="F88" s="11"/>
      <c r="G88" s="11"/>
      <c r="H88" s="2"/>
      <c r="I88" s="2"/>
      <c r="J88" s="11"/>
      <c r="K88" s="2"/>
      <c r="L88" s="2"/>
      <c r="M88" s="11">
        <v>0.28</v>
      </c>
      <c r="N88" s="2"/>
      <c r="O88" s="2" t="s">
        <v>48</v>
      </c>
    </row>
    <row r="89" spans="1:14" ht="30">
      <c r="A89" s="2"/>
      <c r="F89" s="2"/>
      <c r="G89" s="2"/>
      <c r="H89" s="2"/>
      <c r="I89" s="2"/>
      <c r="J89" s="2"/>
      <c r="K89" s="2"/>
      <c r="L89" s="2"/>
      <c r="M89" s="2"/>
      <c r="N89" s="2"/>
    </row>
    <row r="90" spans="6:14" ht="30">
      <c r="F90" s="2"/>
      <c r="G90" s="2"/>
      <c r="H90" s="2"/>
      <c r="I90" s="2"/>
      <c r="J90" s="2"/>
      <c r="K90" s="2"/>
      <c r="L90" s="2"/>
      <c r="M90" s="2"/>
      <c r="N90" s="2"/>
    </row>
    <row r="91" spans="1:14" ht="30">
      <c r="A91" s="2" t="s">
        <v>132</v>
      </c>
      <c r="F91" s="20"/>
      <c r="G91" s="2"/>
      <c r="H91" s="2"/>
      <c r="I91" s="2"/>
      <c r="J91" s="2"/>
      <c r="K91" s="2"/>
      <c r="L91" s="2"/>
      <c r="M91" s="2"/>
      <c r="N91" s="2"/>
    </row>
    <row r="92" spans="1:9" ht="30">
      <c r="A92" s="2" t="s">
        <v>133</v>
      </c>
      <c r="F92" s="2" t="s">
        <v>140</v>
      </c>
      <c r="G92" s="2"/>
      <c r="H92" s="2"/>
      <c r="I92" s="2"/>
    </row>
    <row r="93" spans="1:9" ht="30">
      <c r="A93" s="2"/>
      <c r="F93" s="2" t="s">
        <v>141</v>
      </c>
      <c r="G93" s="2"/>
      <c r="H93" s="2"/>
      <c r="I93" s="2"/>
    </row>
    <row r="94" spans="1:9" ht="30">
      <c r="A94" s="2" t="s">
        <v>139</v>
      </c>
      <c r="F94" s="2" t="s">
        <v>63</v>
      </c>
      <c r="G94" s="2"/>
      <c r="H94" s="2"/>
      <c r="I94" s="2"/>
    </row>
    <row r="95" spans="6:9" ht="30">
      <c r="F95" s="2"/>
      <c r="G95" s="2"/>
      <c r="H95" s="2"/>
      <c r="I95" s="2"/>
    </row>
    <row r="100" spans="1:15" ht="30">
      <c r="A100" s="2"/>
      <c r="B100" s="2"/>
      <c r="C100" s="2"/>
      <c r="D100" s="2"/>
      <c r="E100" s="2"/>
      <c r="F100" s="8"/>
      <c r="G100" s="2"/>
      <c r="H100" s="2"/>
      <c r="I100" s="2"/>
      <c r="J100" s="2"/>
      <c r="K100" s="2"/>
      <c r="L100" s="2"/>
      <c r="M100" s="2"/>
      <c r="N100" s="2"/>
      <c r="O100" s="4" t="s">
        <v>9</v>
      </c>
    </row>
    <row r="101" spans="1:15" ht="30">
      <c r="A101" s="5" t="s">
        <v>1</v>
      </c>
      <c r="B101" s="5"/>
      <c r="C101" s="5"/>
      <c r="D101" s="5"/>
      <c r="E101" s="5"/>
      <c r="F101" s="5"/>
      <c r="G101" s="5"/>
      <c r="H101" s="5"/>
      <c r="I101" s="4"/>
      <c r="J101" s="4"/>
      <c r="K101" s="4"/>
      <c r="L101" s="4"/>
      <c r="M101" s="4"/>
      <c r="N101" s="4"/>
      <c r="O101" s="4"/>
    </row>
    <row r="102" spans="1:15" ht="30">
      <c r="A102" s="5" t="s">
        <v>2</v>
      </c>
      <c r="B102" s="5"/>
      <c r="C102" s="5"/>
      <c r="D102" s="5"/>
      <c r="E102" s="5"/>
      <c r="F102" s="5"/>
      <c r="G102" s="5"/>
      <c r="H102" s="5"/>
      <c r="I102" s="4"/>
      <c r="J102" s="4"/>
      <c r="K102" s="4"/>
      <c r="L102" s="4"/>
      <c r="M102" s="4"/>
      <c r="N102" s="4"/>
      <c r="O102" s="4"/>
    </row>
    <row r="103" spans="1:15" ht="30">
      <c r="A103" s="5" t="s">
        <v>54</v>
      </c>
      <c r="B103" s="5"/>
      <c r="C103" s="5"/>
      <c r="D103" s="5"/>
      <c r="E103" s="5"/>
      <c r="F103" s="5"/>
      <c r="G103" s="5"/>
      <c r="H103" s="5"/>
      <c r="I103" s="4"/>
      <c r="J103" s="4"/>
      <c r="K103" s="4"/>
      <c r="L103" s="4"/>
      <c r="M103" s="4"/>
      <c r="N103" s="4"/>
      <c r="O103" s="4"/>
    </row>
    <row r="104" spans="1:15" ht="30.75" thickBot="1">
      <c r="A104" s="5" t="s">
        <v>142</v>
      </c>
      <c r="B104" s="5"/>
      <c r="C104" s="5"/>
      <c r="D104" s="5"/>
      <c r="E104" s="5"/>
      <c r="F104" s="5"/>
      <c r="G104" s="5"/>
      <c r="H104" s="5"/>
      <c r="I104" s="4"/>
      <c r="J104" s="4"/>
      <c r="K104" s="4"/>
      <c r="L104" s="4"/>
      <c r="M104" s="4"/>
      <c r="N104" s="4"/>
      <c r="O104" s="4"/>
    </row>
    <row r="105" spans="1:15" ht="30">
      <c r="A105" s="14"/>
      <c r="B105" s="14"/>
      <c r="C105" s="14"/>
      <c r="D105" s="14"/>
      <c r="E105" s="14"/>
      <c r="F105" s="14"/>
      <c r="G105" s="14"/>
      <c r="H105" s="14"/>
      <c r="I105" s="15"/>
      <c r="J105" s="15"/>
      <c r="K105" s="15"/>
      <c r="L105" s="15"/>
      <c r="M105" s="15"/>
      <c r="N105" s="15"/>
      <c r="O105" s="15"/>
    </row>
    <row r="106" spans="1:15" ht="3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30">
      <c r="A107" s="2"/>
      <c r="B107" s="2"/>
      <c r="C107" s="2"/>
      <c r="D107" s="2"/>
      <c r="E107" s="2"/>
      <c r="F107" s="9" t="s">
        <v>30</v>
      </c>
      <c r="G107" s="2"/>
      <c r="H107" s="2"/>
      <c r="I107" s="2"/>
      <c r="J107" s="9" t="s">
        <v>39</v>
      </c>
      <c r="K107" s="2"/>
      <c r="L107" s="2"/>
      <c r="M107" s="9" t="s">
        <v>45</v>
      </c>
      <c r="N107" s="4"/>
      <c r="O107" s="4"/>
    </row>
    <row r="108" spans="1:15" ht="30">
      <c r="A108" s="2"/>
      <c r="B108" s="2"/>
      <c r="C108" s="2"/>
      <c r="D108" s="2"/>
      <c r="E108" s="2"/>
      <c r="F108" s="9" t="s">
        <v>31</v>
      </c>
      <c r="G108" s="2"/>
      <c r="H108" s="2"/>
      <c r="I108" s="2"/>
      <c r="J108" s="9" t="s">
        <v>42</v>
      </c>
      <c r="K108" s="2"/>
      <c r="L108" s="2"/>
      <c r="M108" s="9" t="s">
        <v>46</v>
      </c>
      <c r="N108" s="2"/>
      <c r="O108" s="2"/>
    </row>
    <row r="109" spans="1:15" ht="30">
      <c r="A109" s="2"/>
      <c r="B109" s="2"/>
      <c r="C109" s="2"/>
      <c r="D109" s="2"/>
      <c r="E109" s="2"/>
      <c r="F109" s="2"/>
      <c r="G109" s="2"/>
      <c r="H109" s="2"/>
      <c r="I109" s="2"/>
      <c r="J109" s="7"/>
      <c r="K109" s="2"/>
      <c r="L109" s="2"/>
      <c r="M109" s="2"/>
      <c r="N109" s="2"/>
      <c r="O109" s="2"/>
    </row>
    <row r="110" spans="1:15" ht="30">
      <c r="A110" s="8"/>
      <c r="B110" s="2"/>
      <c r="C110" s="2"/>
      <c r="D110" s="2"/>
      <c r="E110" s="2"/>
      <c r="F110" s="7"/>
      <c r="G110" s="2"/>
      <c r="H110" s="7"/>
      <c r="I110" s="2"/>
      <c r="J110" s="7"/>
      <c r="K110" s="2"/>
      <c r="L110" s="2"/>
      <c r="M110" s="7"/>
      <c r="N110" s="2"/>
      <c r="O110" s="2"/>
    </row>
    <row r="111" spans="1:15" ht="30">
      <c r="A111" s="8" t="s">
        <v>10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3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30">
      <c r="A113" s="2" t="s">
        <v>5</v>
      </c>
      <c r="B113" s="2"/>
      <c r="C113" s="2"/>
      <c r="D113" s="2"/>
      <c r="E113" s="2"/>
      <c r="F113" s="10">
        <v>465</v>
      </c>
      <c r="G113" s="2"/>
      <c r="H113" s="2"/>
      <c r="I113" s="2"/>
      <c r="J113" s="9" t="s">
        <v>35</v>
      </c>
      <c r="K113" s="2"/>
      <c r="L113" s="2"/>
      <c r="M113" s="10">
        <v>465</v>
      </c>
      <c r="N113" s="2"/>
      <c r="O113" s="2" t="s">
        <v>48</v>
      </c>
    </row>
    <row r="114" spans="1:15" ht="30">
      <c r="A114" s="2"/>
      <c r="B114" s="2"/>
      <c r="C114" s="2"/>
      <c r="D114" s="2"/>
      <c r="E114" s="10"/>
      <c r="F114" s="10"/>
      <c r="G114" s="2"/>
      <c r="H114" s="11"/>
      <c r="I114" s="2"/>
      <c r="J114" s="11"/>
      <c r="K114" s="2"/>
      <c r="L114" s="2"/>
      <c r="M114" s="10"/>
      <c r="N114" s="2"/>
      <c r="O114" s="2"/>
    </row>
    <row r="115" spans="1:15" ht="30">
      <c r="A115" s="2" t="s">
        <v>11</v>
      </c>
      <c r="B115" s="2"/>
      <c r="C115" s="2"/>
      <c r="D115" s="2"/>
      <c r="E115" s="2"/>
      <c r="F115" s="11">
        <v>0.2</v>
      </c>
      <c r="G115" s="2"/>
      <c r="H115" s="2"/>
      <c r="I115" s="2"/>
      <c r="J115" s="11">
        <v>0.90704</v>
      </c>
      <c r="K115" s="2"/>
      <c r="L115" s="2"/>
      <c r="M115" s="11">
        <f>+J115+F115</f>
        <v>1.10704</v>
      </c>
      <c r="N115" s="2"/>
      <c r="O115" s="2" t="s">
        <v>49</v>
      </c>
    </row>
    <row r="116" spans="1:15" ht="30">
      <c r="A116" s="2"/>
      <c r="B116" s="2"/>
      <c r="C116" s="2"/>
      <c r="D116" s="2"/>
      <c r="E116" s="12"/>
      <c r="F116" s="11"/>
      <c r="G116" s="11"/>
      <c r="H116" s="12"/>
      <c r="I116" s="2"/>
      <c r="J116" s="11"/>
      <c r="K116" s="2"/>
      <c r="L116" s="2"/>
      <c r="M116" s="11"/>
      <c r="N116" s="2"/>
      <c r="O116" s="2"/>
    </row>
    <row r="117" spans="1:15" ht="30">
      <c r="A117" s="2" t="s">
        <v>12</v>
      </c>
      <c r="B117" s="2"/>
      <c r="C117" s="2"/>
      <c r="D117" s="2"/>
      <c r="E117" s="2"/>
      <c r="F117" s="16" t="s">
        <v>35</v>
      </c>
      <c r="G117" s="11"/>
      <c r="H117" s="2"/>
      <c r="I117" s="2"/>
      <c r="J117" s="11">
        <v>0.01349</v>
      </c>
      <c r="K117" s="11"/>
      <c r="L117" s="2"/>
      <c r="M117" s="11">
        <f>+J117</f>
        <v>0.01349</v>
      </c>
      <c r="N117" s="11"/>
      <c r="O117" s="2" t="s">
        <v>49</v>
      </c>
    </row>
    <row r="118" spans="1:15" ht="30">
      <c r="A118" s="2"/>
      <c r="B118" s="2"/>
      <c r="C118" s="2"/>
      <c r="D118" s="2"/>
      <c r="E118" s="2"/>
      <c r="F118" s="11"/>
      <c r="G118" s="11"/>
      <c r="H118" s="2"/>
      <c r="I118" s="2"/>
      <c r="J118" s="11"/>
      <c r="K118" s="11"/>
      <c r="L118" s="2"/>
      <c r="M118" s="11"/>
      <c r="N118" s="2"/>
      <c r="O118" s="2"/>
    </row>
    <row r="119" spans="1:15" ht="30">
      <c r="A119" s="2" t="s">
        <v>13</v>
      </c>
      <c r="B119" s="2"/>
      <c r="C119" s="2"/>
      <c r="D119" s="2"/>
      <c r="E119" s="2"/>
      <c r="F119" s="11">
        <v>0.07382</v>
      </c>
      <c r="G119" s="2"/>
      <c r="H119" s="2"/>
      <c r="I119" s="2"/>
      <c r="J119" s="9" t="s">
        <v>35</v>
      </c>
      <c r="K119" s="11"/>
      <c r="L119" s="2"/>
      <c r="M119" s="11">
        <v>0.07382</v>
      </c>
      <c r="N119" s="11"/>
      <c r="O119" s="2" t="s">
        <v>49</v>
      </c>
    </row>
    <row r="120" spans="1:15" ht="3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1"/>
      <c r="L120" s="2"/>
      <c r="M120" s="17"/>
      <c r="N120" s="2"/>
      <c r="O120" s="2"/>
    </row>
    <row r="121" spans="1:15" ht="30">
      <c r="A121" s="2" t="s">
        <v>14</v>
      </c>
      <c r="B121" s="2"/>
      <c r="C121" s="2"/>
      <c r="D121" s="2"/>
      <c r="E121" s="2"/>
      <c r="F121" s="9" t="s">
        <v>35</v>
      </c>
      <c r="G121" s="2"/>
      <c r="H121" s="2"/>
      <c r="I121" s="2"/>
      <c r="J121" s="11">
        <v>0.23588</v>
      </c>
      <c r="K121" s="2"/>
      <c r="L121" s="2"/>
      <c r="M121" s="11">
        <f>+J121</f>
        <v>0.23588</v>
      </c>
      <c r="N121" s="2"/>
      <c r="O121" s="2" t="s">
        <v>49</v>
      </c>
    </row>
    <row r="122" spans="1:15" ht="30">
      <c r="A122" s="2"/>
      <c r="B122" s="2"/>
      <c r="C122" s="2"/>
      <c r="D122" s="2"/>
      <c r="E122" s="2"/>
      <c r="F122" s="9"/>
      <c r="G122" s="2"/>
      <c r="H122" s="2"/>
      <c r="I122" s="2"/>
      <c r="J122" s="11"/>
      <c r="K122" s="2"/>
      <c r="L122" s="2"/>
      <c r="M122" s="11"/>
      <c r="N122" s="2"/>
      <c r="O122" s="2"/>
    </row>
    <row r="123" spans="1:15" ht="30">
      <c r="A123" s="2" t="s">
        <v>127</v>
      </c>
      <c r="B123" s="2"/>
      <c r="C123" s="2"/>
      <c r="D123" s="2"/>
      <c r="E123" s="2"/>
      <c r="F123" s="9"/>
      <c r="G123" s="2"/>
      <c r="H123" s="2"/>
      <c r="I123" s="2"/>
      <c r="J123" s="11"/>
      <c r="K123" s="2"/>
      <c r="L123" s="2"/>
      <c r="M123" s="11"/>
      <c r="N123" s="2"/>
      <c r="O123" s="2"/>
    </row>
    <row r="124" spans="1:15" ht="30">
      <c r="A124" s="2" t="s">
        <v>124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0">
        <v>82.57</v>
      </c>
      <c r="N124" s="2"/>
      <c r="O124" s="2" t="s">
        <v>48</v>
      </c>
    </row>
    <row r="125" spans="1:15" ht="30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30">
      <c r="A126" s="2" t="s">
        <v>15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30">
      <c r="A127" s="2"/>
      <c r="B127" s="2"/>
      <c r="C127" s="2"/>
      <c r="D127" s="2"/>
      <c r="E127" s="10"/>
      <c r="F127" s="10"/>
      <c r="G127" s="2"/>
      <c r="H127" s="11"/>
      <c r="I127" s="2"/>
      <c r="J127" s="11"/>
      <c r="K127" s="2"/>
      <c r="L127" s="2"/>
      <c r="M127" s="10"/>
      <c r="N127" s="2"/>
      <c r="O127" s="2"/>
    </row>
    <row r="128" spans="1:15" ht="30">
      <c r="A128" s="2" t="s">
        <v>5</v>
      </c>
      <c r="B128" s="2"/>
      <c r="C128" s="2"/>
      <c r="D128" s="2"/>
      <c r="E128" s="2"/>
      <c r="F128" s="10">
        <v>700</v>
      </c>
      <c r="G128" s="2"/>
      <c r="H128" s="2"/>
      <c r="I128" s="2"/>
      <c r="J128" s="9" t="s">
        <v>35</v>
      </c>
      <c r="K128" s="11"/>
      <c r="L128" s="2"/>
      <c r="M128" s="10">
        <v>700</v>
      </c>
      <c r="N128" s="11"/>
      <c r="O128" s="2" t="s">
        <v>48</v>
      </c>
    </row>
    <row r="129" spans="1:15" ht="30">
      <c r="A129" s="2"/>
      <c r="B129" s="2"/>
      <c r="C129" s="2"/>
      <c r="D129" s="2"/>
      <c r="E129" s="12"/>
      <c r="F129" s="11"/>
      <c r="G129" s="11"/>
      <c r="H129" s="11"/>
      <c r="I129" s="2"/>
      <c r="J129" s="11"/>
      <c r="K129" s="2"/>
      <c r="L129" s="2"/>
      <c r="M129" s="11"/>
      <c r="N129" s="2"/>
      <c r="O129" s="2"/>
    </row>
    <row r="130" spans="1:15" ht="30">
      <c r="A130" s="2" t="s">
        <v>11</v>
      </c>
      <c r="B130" s="2"/>
      <c r="C130" s="2"/>
      <c r="D130" s="2"/>
      <c r="E130" s="11"/>
      <c r="F130" s="11">
        <v>0.2</v>
      </c>
      <c r="G130" s="11"/>
      <c r="H130" s="2"/>
      <c r="I130" s="2"/>
      <c r="J130" s="11">
        <f>+J115</f>
        <v>0.90704</v>
      </c>
      <c r="K130" s="2"/>
      <c r="L130" s="2"/>
      <c r="M130" s="11">
        <f>+F130+J130</f>
        <v>1.10704</v>
      </c>
      <c r="N130" s="2"/>
      <c r="O130" s="11" t="s">
        <v>49</v>
      </c>
    </row>
    <row r="131" spans="1:15" ht="30">
      <c r="A131" s="2"/>
      <c r="B131" s="2"/>
      <c r="C131" s="2"/>
      <c r="D131" s="2"/>
      <c r="E131" s="2"/>
      <c r="F131" s="11"/>
      <c r="G131" s="11"/>
      <c r="H131" s="2"/>
      <c r="I131" s="2"/>
      <c r="J131" s="11"/>
      <c r="K131" s="11"/>
      <c r="L131" s="2"/>
      <c r="M131" s="11"/>
      <c r="N131" s="2"/>
      <c r="O131" s="2"/>
    </row>
    <row r="132" spans="1:15" ht="30">
      <c r="A132" s="2" t="s">
        <v>12</v>
      </c>
      <c r="B132" s="2"/>
      <c r="C132" s="2"/>
      <c r="D132" s="2"/>
      <c r="E132" s="2"/>
      <c r="F132" s="9" t="s">
        <v>35</v>
      </c>
      <c r="G132" s="2"/>
      <c r="H132" s="2"/>
      <c r="I132" s="2"/>
      <c r="J132" s="11">
        <f>+J117</f>
        <v>0.01349</v>
      </c>
      <c r="K132" s="2"/>
      <c r="L132" s="2"/>
      <c r="M132" s="11">
        <f>+J132</f>
        <v>0.01349</v>
      </c>
      <c r="N132" s="2"/>
      <c r="O132" s="2" t="s">
        <v>49</v>
      </c>
    </row>
    <row r="133" spans="1:15" ht="3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30">
      <c r="A134" s="2" t="s">
        <v>13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30">
      <c r="A135" s="2" t="s">
        <v>66</v>
      </c>
      <c r="B135" s="2"/>
      <c r="C135" s="2"/>
      <c r="D135" s="2"/>
      <c r="E135" s="2"/>
      <c r="F135" s="11">
        <v>0.17122</v>
      </c>
      <c r="G135" s="2"/>
      <c r="H135" s="2"/>
      <c r="I135" s="2"/>
      <c r="J135" s="9" t="s">
        <v>35</v>
      </c>
      <c r="K135" s="2"/>
      <c r="L135" s="2"/>
      <c r="M135" s="11">
        <v>0.17122</v>
      </c>
      <c r="N135" s="2"/>
      <c r="O135" s="2" t="s">
        <v>49</v>
      </c>
    </row>
    <row r="136" spans="1:15" ht="30">
      <c r="A136" s="2" t="s">
        <v>17</v>
      </c>
      <c r="B136" s="2"/>
      <c r="C136" s="2"/>
      <c r="D136" s="2"/>
      <c r="E136" s="2"/>
      <c r="F136" s="11">
        <v>0.12904</v>
      </c>
      <c r="G136" s="2"/>
      <c r="H136" s="2"/>
      <c r="I136" s="2"/>
      <c r="J136" s="9" t="s">
        <v>35</v>
      </c>
      <c r="K136" s="2"/>
      <c r="L136" s="2"/>
      <c r="M136" s="11">
        <v>0.12904</v>
      </c>
      <c r="N136" s="2"/>
      <c r="O136" s="2" t="s">
        <v>49</v>
      </c>
    </row>
    <row r="137" spans="1:15" ht="30">
      <c r="A137" s="2" t="s">
        <v>18</v>
      </c>
      <c r="B137" s="2"/>
      <c r="C137" s="2"/>
      <c r="D137" s="2"/>
      <c r="E137" s="2"/>
      <c r="F137" s="11">
        <v>0.07683</v>
      </c>
      <c r="G137" s="2"/>
      <c r="H137" s="2"/>
      <c r="I137" s="2"/>
      <c r="J137" s="9" t="s">
        <v>35</v>
      </c>
      <c r="K137" s="2"/>
      <c r="L137" s="2"/>
      <c r="M137" s="11">
        <v>0.07683</v>
      </c>
      <c r="N137" s="2"/>
      <c r="O137" s="2" t="s">
        <v>49</v>
      </c>
    </row>
    <row r="138" spans="1:15" ht="30">
      <c r="A138" s="2"/>
      <c r="B138" s="2"/>
      <c r="C138" s="2"/>
      <c r="D138" s="2"/>
      <c r="E138" s="2"/>
      <c r="F138" s="11"/>
      <c r="G138" s="2"/>
      <c r="H138" s="2"/>
      <c r="I138" s="2"/>
      <c r="J138" s="9"/>
      <c r="K138" s="2"/>
      <c r="L138" s="2"/>
      <c r="M138" s="11"/>
      <c r="N138" s="2"/>
      <c r="O138" s="2"/>
    </row>
    <row r="139" spans="1:15" ht="3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1"/>
      <c r="N139" s="2"/>
      <c r="O139" s="2"/>
    </row>
    <row r="140" spans="1:15" ht="30">
      <c r="A140" s="2" t="s">
        <v>14</v>
      </c>
      <c r="B140" s="2"/>
      <c r="C140" s="2"/>
      <c r="D140" s="2"/>
      <c r="E140" s="2"/>
      <c r="F140" s="9" t="s">
        <v>35</v>
      </c>
      <c r="G140" s="2"/>
      <c r="H140" s="2"/>
      <c r="I140" s="2"/>
      <c r="J140" s="11">
        <f>+J121</f>
        <v>0.23588</v>
      </c>
      <c r="K140" s="2"/>
      <c r="L140" s="2"/>
      <c r="M140" s="11">
        <f>+J140</f>
        <v>0.23588</v>
      </c>
      <c r="N140" s="2"/>
      <c r="O140" s="2" t="s">
        <v>49</v>
      </c>
    </row>
    <row r="141" spans="1:15" ht="3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30">
      <c r="A142" s="2" t="s">
        <v>127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30">
      <c r="A143" s="2" t="s">
        <v>124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0">
        <v>33.42</v>
      </c>
      <c r="N143" s="2"/>
      <c r="O143" s="2" t="s">
        <v>48</v>
      </c>
    </row>
    <row r="144" spans="1:15" ht="3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3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3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3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3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3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3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3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3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3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3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3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3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3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3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3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3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30">
      <c r="A161" s="2" t="s">
        <v>135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30">
      <c r="A162" s="2"/>
      <c r="B162" s="2"/>
      <c r="C162" s="2"/>
      <c r="D162" s="2"/>
      <c r="E162" s="2"/>
      <c r="F162" s="2" t="s">
        <v>134</v>
      </c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30">
      <c r="A163" s="2"/>
      <c r="B163" s="2"/>
      <c r="C163" s="2"/>
      <c r="D163" s="2"/>
      <c r="E163" s="2"/>
      <c r="F163" s="2" t="s">
        <v>137</v>
      </c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30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30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30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30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30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30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30">
      <c r="A170" s="5"/>
      <c r="B170" s="2"/>
      <c r="C170" s="2"/>
      <c r="D170" s="2"/>
      <c r="E170" s="2"/>
      <c r="F170" s="5" t="s">
        <v>1</v>
      </c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30">
      <c r="A171" s="5" t="s">
        <v>71</v>
      </c>
      <c r="B171" s="26"/>
      <c r="C171" s="25"/>
      <c r="D171" s="26"/>
      <c r="E171" s="25"/>
      <c r="F171" s="25"/>
      <c r="G171" s="26"/>
      <c r="H171" s="26"/>
      <c r="I171" s="26"/>
      <c r="J171" s="26"/>
      <c r="K171" s="26"/>
      <c r="L171" s="27"/>
      <c r="M171" s="27"/>
      <c r="N171" s="27"/>
      <c r="O171" s="4" t="s">
        <v>72</v>
      </c>
    </row>
    <row r="172" spans="1:15" ht="30">
      <c r="A172" s="5" t="s">
        <v>73</v>
      </c>
      <c r="B172" s="26"/>
      <c r="C172" s="26"/>
      <c r="D172" s="25"/>
      <c r="E172" s="25"/>
      <c r="F172" s="25"/>
      <c r="G172" s="26"/>
      <c r="H172" s="26"/>
      <c r="I172" s="26"/>
      <c r="J172" s="26"/>
      <c r="K172" s="26"/>
      <c r="L172" s="27"/>
      <c r="M172" s="27"/>
      <c r="N172" s="24"/>
      <c r="O172" s="28"/>
    </row>
    <row r="173" spans="1:15" ht="30">
      <c r="A173" s="58" t="s">
        <v>143</v>
      </c>
      <c r="B173" s="26"/>
      <c r="C173" s="25"/>
      <c r="D173" s="26"/>
      <c r="E173" s="25"/>
      <c r="F173" s="25"/>
      <c r="G173" s="26"/>
      <c r="H173" s="26"/>
      <c r="I173" s="26"/>
      <c r="J173" s="26"/>
      <c r="K173" s="26"/>
      <c r="L173" s="27"/>
      <c r="M173" s="27"/>
      <c r="N173" s="27"/>
      <c r="O173" s="28"/>
    </row>
    <row r="174" spans="1:15" ht="21" thickBot="1">
      <c r="A174" s="59"/>
      <c r="B174" s="29"/>
      <c r="C174" s="27"/>
      <c r="D174" s="27"/>
      <c r="E174" s="27"/>
      <c r="F174" s="27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ht="21" thickTop="1">
      <c r="A175" s="22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1:15" ht="2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7"/>
      <c r="M176" s="27"/>
      <c r="N176" s="27"/>
      <c r="O176" s="28"/>
    </row>
    <row r="177" spans="1:15" ht="30">
      <c r="A177" s="22"/>
      <c r="B177" s="22"/>
      <c r="C177" s="22"/>
      <c r="D177" s="22"/>
      <c r="E177" s="22"/>
      <c r="F177" s="22"/>
      <c r="G177" s="22"/>
      <c r="H177" s="9" t="s">
        <v>46</v>
      </c>
      <c r="I177" s="22"/>
      <c r="J177" s="22"/>
      <c r="K177" s="22"/>
      <c r="L177" s="27"/>
      <c r="M177" s="27"/>
      <c r="N177" s="24"/>
      <c r="O177" s="28"/>
    </row>
    <row r="178" spans="1:15" ht="2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7"/>
      <c r="M178" s="27"/>
      <c r="N178" s="24"/>
      <c r="O178" s="28"/>
    </row>
    <row r="179" spans="1:15" ht="2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33"/>
      <c r="M179" s="28"/>
      <c r="N179" s="24"/>
      <c r="O179" s="28"/>
    </row>
    <row r="180" spans="1:15" ht="30">
      <c r="A180" s="8" t="s">
        <v>74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33"/>
      <c r="M180" s="28"/>
      <c r="N180" s="24"/>
      <c r="O180" s="28"/>
    </row>
    <row r="181" spans="1:15" ht="2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33"/>
      <c r="M181" s="28"/>
      <c r="N181" s="24"/>
      <c r="O181" s="28"/>
    </row>
    <row r="182" spans="1:15" ht="30">
      <c r="A182" s="2" t="s">
        <v>5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33"/>
      <c r="M182" s="28"/>
      <c r="N182" s="24"/>
      <c r="O182" s="28"/>
    </row>
    <row r="183" spans="1:15" ht="30">
      <c r="A183" s="2" t="s">
        <v>75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33"/>
      <c r="M183" s="28"/>
      <c r="N183" s="24"/>
      <c r="O183" s="28"/>
    </row>
    <row r="184" spans="1:15" ht="30">
      <c r="A184" s="2" t="s">
        <v>76</v>
      </c>
      <c r="B184" s="22"/>
      <c r="C184" s="22"/>
      <c r="D184" s="22"/>
      <c r="E184" s="22"/>
      <c r="F184" s="22"/>
      <c r="G184" s="22"/>
      <c r="H184" s="10">
        <v>650</v>
      </c>
      <c r="I184" s="2" t="s">
        <v>48</v>
      </c>
      <c r="J184" s="22"/>
      <c r="K184" s="22"/>
      <c r="L184" s="33"/>
      <c r="M184" s="28"/>
      <c r="N184" s="24"/>
      <c r="O184" s="28"/>
    </row>
    <row r="185" spans="1:15" ht="30">
      <c r="A185" s="2" t="s">
        <v>77</v>
      </c>
      <c r="B185" s="22"/>
      <c r="C185" s="22"/>
      <c r="D185" s="22"/>
      <c r="E185" s="22"/>
      <c r="F185" s="22"/>
      <c r="G185" s="22"/>
      <c r="H185" s="10">
        <v>650</v>
      </c>
      <c r="I185" s="2" t="s">
        <v>48</v>
      </c>
      <c r="J185" s="22"/>
      <c r="K185" s="22"/>
      <c r="L185" s="33"/>
      <c r="M185" s="28"/>
      <c r="N185" s="24"/>
      <c r="O185" s="28"/>
    </row>
    <row r="186" spans="1:15" ht="30">
      <c r="A186" s="22"/>
      <c r="B186" s="22"/>
      <c r="C186" s="22"/>
      <c r="D186" s="22"/>
      <c r="E186" s="22"/>
      <c r="F186" s="22"/>
      <c r="G186" s="22"/>
      <c r="H186" s="10">
        <v>650</v>
      </c>
      <c r="I186" s="2" t="s">
        <v>48</v>
      </c>
      <c r="J186" s="22"/>
      <c r="K186" s="22"/>
      <c r="L186" s="33"/>
      <c r="M186" s="28"/>
      <c r="N186" s="24"/>
      <c r="O186" s="28"/>
    </row>
    <row r="187" spans="1:15" ht="30">
      <c r="A187" s="2" t="s">
        <v>13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33"/>
      <c r="M187" s="28"/>
      <c r="N187" s="24"/>
      <c r="O187" s="28"/>
    </row>
    <row r="188" spans="1:15" ht="30">
      <c r="A188" s="2" t="s">
        <v>75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33"/>
      <c r="M188" s="28"/>
      <c r="N188" s="24"/>
      <c r="O188" s="28"/>
    </row>
    <row r="189" spans="1:15" ht="30">
      <c r="A189" s="2" t="s">
        <v>76</v>
      </c>
      <c r="B189" s="22"/>
      <c r="C189" s="22"/>
      <c r="D189" s="22"/>
      <c r="E189" s="22"/>
      <c r="F189" s="22"/>
      <c r="G189" s="22"/>
      <c r="H189" s="11">
        <v>0.05444</v>
      </c>
      <c r="I189" s="2" t="s">
        <v>49</v>
      </c>
      <c r="J189" s="22"/>
      <c r="K189" s="22"/>
      <c r="L189" s="33"/>
      <c r="M189" s="28"/>
      <c r="N189" s="24"/>
      <c r="O189" s="28"/>
    </row>
    <row r="190" spans="1:15" ht="30">
      <c r="A190" s="2" t="s">
        <v>77</v>
      </c>
      <c r="B190" s="22"/>
      <c r="C190" s="22"/>
      <c r="D190" s="22"/>
      <c r="E190" s="22"/>
      <c r="F190" s="22"/>
      <c r="G190" s="22"/>
      <c r="H190" s="11">
        <v>0.03798</v>
      </c>
      <c r="I190" s="2" t="s">
        <v>49</v>
      </c>
      <c r="J190" s="22"/>
      <c r="K190" s="22"/>
      <c r="L190" s="33"/>
      <c r="M190" s="28"/>
      <c r="N190" s="24"/>
      <c r="O190" s="28"/>
    </row>
    <row r="191" spans="1:15" ht="30">
      <c r="A191" s="22"/>
      <c r="B191" s="22"/>
      <c r="C191" s="22"/>
      <c r="D191" s="22"/>
      <c r="E191" s="22"/>
      <c r="F191" s="22"/>
      <c r="G191" s="22"/>
      <c r="H191" s="11">
        <v>0.03349</v>
      </c>
      <c r="I191" s="2" t="s">
        <v>49</v>
      </c>
      <c r="J191" s="22"/>
      <c r="K191" s="22"/>
      <c r="L191" s="33"/>
      <c r="M191" s="28"/>
      <c r="N191" s="24"/>
      <c r="O191" s="28"/>
    </row>
    <row r="192" spans="1:15" ht="30">
      <c r="A192" s="2" t="s">
        <v>78</v>
      </c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33"/>
      <c r="M192" s="28"/>
      <c r="N192" s="24"/>
      <c r="O192" s="28"/>
    </row>
    <row r="193" spans="1:15" ht="30">
      <c r="A193" s="2" t="s">
        <v>79</v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33"/>
      <c r="M193" s="28"/>
      <c r="N193" s="24"/>
      <c r="O193" s="28"/>
    </row>
    <row r="194" spans="1:15" ht="30">
      <c r="A194" s="2" t="s">
        <v>80</v>
      </c>
      <c r="B194" s="22"/>
      <c r="C194" s="22"/>
      <c r="D194" s="22"/>
      <c r="E194" s="22"/>
      <c r="F194" s="22"/>
      <c r="G194" s="22"/>
      <c r="H194" s="56">
        <v>0.357</v>
      </c>
      <c r="I194" s="2" t="s">
        <v>49</v>
      </c>
      <c r="J194" s="22"/>
      <c r="K194" s="22"/>
      <c r="L194" s="33"/>
      <c r="M194" s="28"/>
      <c r="N194" s="24"/>
      <c r="O194" s="28"/>
    </row>
    <row r="195" spans="1:15" ht="30">
      <c r="A195" s="2" t="s">
        <v>81</v>
      </c>
      <c r="B195" s="22"/>
      <c r="C195" s="22"/>
      <c r="D195" s="22"/>
      <c r="E195" s="22"/>
      <c r="F195" s="22"/>
      <c r="G195" s="22"/>
      <c r="H195" s="56">
        <v>0.357</v>
      </c>
      <c r="I195" s="2" t="s">
        <v>49</v>
      </c>
      <c r="J195" s="22"/>
      <c r="K195" s="22"/>
      <c r="L195" s="33"/>
      <c r="M195" s="28"/>
      <c r="N195" s="24"/>
      <c r="O195" s="28"/>
    </row>
    <row r="196" spans="1:15" ht="30">
      <c r="A196" s="2" t="s">
        <v>82</v>
      </c>
      <c r="B196" s="22"/>
      <c r="C196" s="22"/>
      <c r="D196" s="22"/>
      <c r="E196" s="22"/>
      <c r="F196" s="22"/>
      <c r="G196" s="22"/>
      <c r="H196" s="56">
        <v>0.357</v>
      </c>
      <c r="I196" s="2" t="s">
        <v>49</v>
      </c>
      <c r="J196" s="22"/>
      <c r="K196" s="22"/>
      <c r="L196" s="33"/>
      <c r="M196" s="28"/>
      <c r="N196" s="24"/>
      <c r="O196" s="28"/>
    </row>
    <row r="197" spans="1:15" ht="30">
      <c r="A197" s="2" t="s">
        <v>83</v>
      </c>
      <c r="B197" s="22"/>
      <c r="C197" s="22"/>
      <c r="D197" s="22"/>
      <c r="E197" s="22"/>
      <c r="F197" s="22"/>
      <c r="G197" s="22"/>
      <c r="H197" s="56">
        <v>0.357</v>
      </c>
      <c r="I197" s="2" t="s">
        <v>49</v>
      </c>
      <c r="J197" s="22"/>
      <c r="K197" s="22"/>
      <c r="L197" s="33"/>
      <c r="M197" s="28"/>
      <c r="N197" s="24"/>
      <c r="O197" s="28"/>
    </row>
    <row r="198" spans="1:15" ht="30">
      <c r="A198" s="2" t="s">
        <v>84</v>
      </c>
      <c r="B198" s="22"/>
      <c r="C198" s="22"/>
      <c r="D198" s="22"/>
      <c r="E198" s="22"/>
      <c r="F198" s="22"/>
      <c r="G198" s="22"/>
      <c r="H198" s="56">
        <v>0.357</v>
      </c>
      <c r="I198" s="2" t="s">
        <v>49</v>
      </c>
      <c r="J198" s="22"/>
      <c r="K198" s="22"/>
      <c r="L198" s="33"/>
      <c r="M198" s="28"/>
      <c r="N198" s="24"/>
      <c r="O198" s="28"/>
    </row>
    <row r="199" spans="1:15" ht="30">
      <c r="A199" s="22"/>
      <c r="B199" s="22"/>
      <c r="C199" s="22"/>
      <c r="D199" s="22"/>
      <c r="E199" s="22"/>
      <c r="F199" s="22"/>
      <c r="G199" s="22"/>
      <c r="H199" s="56">
        <v>0.357</v>
      </c>
      <c r="I199" s="2" t="s">
        <v>49</v>
      </c>
      <c r="J199" s="22"/>
      <c r="K199" s="22"/>
      <c r="L199" s="33"/>
      <c r="M199" s="28"/>
      <c r="N199" s="24"/>
      <c r="O199" s="28"/>
    </row>
    <row r="200" spans="1:15" ht="2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33"/>
      <c r="M200" s="28"/>
      <c r="N200" s="24"/>
      <c r="O200" s="28"/>
    </row>
    <row r="201" spans="1:15" ht="30">
      <c r="A201" s="2" t="s">
        <v>127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33"/>
      <c r="M201" s="28"/>
      <c r="N201" s="24"/>
      <c r="O201" s="28"/>
    </row>
    <row r="202" spans="1:15" ht="30">
      <c r="A202" s="2" t="s">
        <v>124</v>
      </c>
      <c r="B202" s="22"/>
      <c r="C202" s="22"/>
      <c r="D202" s="22"/>
      <c r="E202" s="22"/>
      <c r="F202" s="22"/>
      <c r="G202" s="22"/>
      <c r="H202" s="10">
        <v>71.08</v>
      </c>
      <c r="I202" s="2" t="s">
        <v>48</v>
      </c>
      <c r="J202" s="22"/>
      <c r="K202" s="22"/>
      <c r="L202" s="33"/>
      <c r="M202" s="28"/>
      <c r="N202" s="24"/>
      <c r="O202" s="28"/>
    </row>
    <row r="203" spans="1:15" ht="30">
      <c r="A203" s="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33"/>
      <c r="M203" s="28"/>
      <c r="N203" s="24"/>
      <c r="O203" s="28"/>
    </row>
    <row r="204" spans="1:15" ht="30">
      <c r="A204" s="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33"/>
      <c r="M204" s="28"/>
      <c r="N204" s="24"/>
      <c r="O204" s="28"/>
    </row>
    <row r="205" spans="1:15" ht="2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33"/>
      <c r="M205" s="28"/>
      <c r="N205" s="24"/>
      <c r="O205" s="28"/>
    </row>
    <row r="206" spans="1:15" ht="30">
      <c r="A206" s="21" t="s">
        <v>144</v>
      </c>
      <c r="B206" s="22"/>
      <c r="C206" s="22"/>
      <c r="D206" s="22"/>
      <c r="E206" s="2"/>
      <c r="F206" s="22"/>
      <c r="G206" s="22"/>
      <c r="H206" s="22"/>
      <c r="I206" s="22"/>
      <c r="J206" s="22"/>
      <c r="K206" s="22"/>
      <c r="L206" s="33"/>
      <c r="M206" s="28"/>
      <c r="N206" s="24"/>
      <c r="O206" s="28"/>
    </row>
    <row r="207" spans="1:15" ht="30">
      <c r="A207" s="22"/>
      <c r="B207" s="22"/>
      <c r="C207" s="22"/>
      <c r="D207" s="22"/>
      <c r="E207" s="2" t="s">
        <v>145</v>
      </c>
      <c r="F207" s="22"/>
      <c r="G207" s="22"/>
      <c r="H207" s="22"/>
      <c r="I207" s="22"/>
      <c r="J207" s="22"/>
      <c r="K207" s="22"/>
      <c r="L207" s="33"/>
      <c r="M207" s="28"/>
      <c r="N207" s="24"/>
      <c r="O207" s="28"/>
    </row>
    <row r="208" spans="1:15" ht="30">
      <c r="A208" s="2"/>
      <c r="B208" s="23"/>
      <c r="C208" s="22"/>
      <c r="D208" s="2" t="s">
        <v>146</v>
      </c>
      <c r="E208" s="23"/>
      <c r="F208" s="22"/>
      <c r="G208" s="22"/>
      <c r="H208" s="22"/>
      <c r="I208" s="22"/>
      <c r="J208" s="22"/>
      <c r="K208" s="22"/>
      <c r="L208" s="33"/>
      <c r="M208" s="28"/>
      <c r="N208" s="24"/>
      <c r="O208" s="28"/>
    </row>
    <row r="209" spans="1:15" ht="3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3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3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3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30">
      <c r="A213" s="2"/>
      <c r="B213" s="2"/>
      <c r="C213" s="2"/>
      <c r="D213" s="2"/>
      <c r="E213" s="2"/>
      <c r="F213" s="5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30">
      <c r="A214" s="5" t="s">
        <v>123</v>
      </c>
      <c r="B214" s="5"/>
      <c r="C214" s="5"/>
      <c r="D214" s="5"/>
      <c r="E214" s="5"/>
      <c r="F214" s="5"/>
      <c r="G214" s="5"/>
      <c r="H214" s="5"/>
      <c r="I214" s="4"/>
      <c r="J214" s="4"/>
      <c r="K214" s="4"/>
      <c r="L214" s="4"/>
      <c r="M214" s="4"/>
      <c r="N214" s="4"/>
      <c r="O214" s="4" t="s">
        <v>53</v>
      </c>
    </row>
    <row r="215" spans="1:15" ht="30">
      <c r="A215" s="5" t="s">
        <v>2</v>
      </c>
      <c r="B215" s="5"/>
      <c r="C215" s="5"/>
      <c r="D215" s="5"/>
      <c r="E215" s="5"/>
      <c r="F215" s="5"/>
      <c r="G215" s="5"/>
      <c r="H215" s="5"/>
      <c r="I215" s="4"/>
      <c r="J215" s="4"/>
      <c r="K215" s="4"/>
      <c r="L215" s="4"/>
      <c r="M215" s="4"/>
      <c r="N215" s="4"/>
      <c r="O215" s="4"/>
    </row>
    <row r="216" spans="1:15" ht="30">
      <c r="A216" s="5" t="s">
        <v>3</v>
      </c>
      <c r="B216" s="5"/>
      <c r="C216" s="5"/>
      <c r="D216" s="5"/>
      <c r="E216" s="5"/>
      <c r="F216" s="5"/>
      <c r="G216" s="5"/>
      <c r="H216" s="5"/>
      <c r="I216" s="4"/>
      <c r="J216" s="4"/>
      <c r="K216" s="4"/>
      <c r="L216" s="4"/>
      <c r="M216" s="4"/>
      <c r="N216" s="4"/>
      <c r="O216" s="4"/>
    </row>
    <row r="217" spans="1:15" ht="30.75" thickBot="1">
      <c r="A217" s="5" t="s">
        <v>147</v>
      </c>
      <c r="B217" s="5"/>
      <c r="C217" s="5"/>
      <c r="D217" s="5"/>
      <c r="E217" s="5"/>
      <c r="F217" s="5"/>
      <c r="G217" s="5"/>
      <c r="H217" s="5"/>
      <c r="I217" s="4"/>
      <c r="J217" s="4"/>
      <c r="K217" s="4"/>
      <c r="L217" s="4"/>
      <c r="M217" s="4"/>
      <c r="N217" s="4"/>
      <c r="O217" s="4"/>
    </row>
    <row r="218" spans="1:15" ht="30">
      <c r="A218" s="14"/>
      <c r="B218" s="14"/>
      <c r="C218" s="14"/>
      <c r="D218" s="14"/>
      <c r="E218" s="14"/>
      <c r="F218" s="14"/>
      <c r="G218" s="14"/>
      <c r="H218" s="14"/>
      <c r="I218" s="15"/>
      <c r="J218" s="15"/>
      <c r="K218" s="15"/>
      <c r="L218" s="15"/>
      <c r="M218" s="15"/>
      <c r="N218" s="15"/>
      <c r="O218" s="15"/>
    </row>
    <row r="219" spans="1:15" ht="3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30">
      <c r="A220" s="2"/>
      <c r="B220" s="2"/>
      <c r="C220" s="2"/>
      <c r="D220" s="2"/>
      <c r="E220" s="2"/>
      <c r="F220" s="9" t="s">
        <v>30</v>
      </c>
      <c r="G220" s="2"/>
      <c r="H220" s="9" t="s">
        <v>39</v>
      </c>
      <c r="I220" s="2"/>
      <c r="J220" s="9" t="s">
        <v>43</v>
      </c>
      <c r="K220" s="2"/>
      <c r="L220" s="2"/>
      <c r="M220" s="9" t="s">
        <v>47</v>
      </c>
      <c r="N220" s="4"/>
      <c r="O220" s="4"/>
    </row>
    <row r="221" spans="1:15" ht="30">
      <c r="A221" s="2"/>
      <c r="B221" s="2"/>
      <c r="C221" s="2"/>
      <c r="D221" s="2"/>
      <c r="E221" s="2"/>
      <c r="F221" s="2"/>
      <c r="G221" s="2"/>
      <c r="H221" s="9" t="s">
        <v>40</v>
      </c>
      <c r="I221" s="2"/>
      <c r="J221" s="2"/>
      <c r="K221" s="2"/>
      <c r="L221" s="2"/>
      <c r="M221" s="2"/>
      <c r="N221" s="2"/>
      <c r="O221" s="2"/>
    </row>
    <row r="222" spans="1:15" ht="30">
      <c r="A222" s="2"/>
      <c r="B222" s="2"/>
      <c r="C222" s="2"/>
      <c r="D222" s="2"/>
      <c r="E222" s="2"/>
      <c r="F222" s="9" t="s">
        <v>36</v>
      </c>
      <c r="G222" s="2"/>
      <c r="H222" s="9" t="s">
        <v>41</v>
      </c>
      <c r="I222" s="2"/>
      <c r="J222" s="7"/>
      <c r="K222" s="2"/>
      <c r="L222" s="2"/>
      <c r="M222" s="2"/>
      <c r="N222" s="2"/>
      <c r="O222" s="2"/>
    </row>
    <row r="223" spans="1:15" ht="30">
      <c r="A223" s="2"/>
      <c r="B223" s="2"/>
      <c r="C223" s="2"/>
      <c r="D223" s="2"/>
      <c r="E223" s="2"/>
      <c r="F223" s="18" t="s">
        <v>37</v>
      </c>
      <c r="G223" s="2"/>
      <c r="H223" s="18" t="s">
        <v>37</v>
      </c>
      <c r="I223" s="2"/>
      <c r="J223" s="18" t="s">
        <v>44</v>
      </c>
      <c r="K223" s="2"/>
      <c r="L223" s="2"/>
      <c r="M223" s="18" t="s">
        <v>46</v>
      </c>
      <c r="N223" s="2"/>
      <c r="O223" s="2"/>
    </row>
    <row r="224" spans="1:15" ht="30">
      <c r="A224" s="8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30">
      <c r="A225" s="8" t="s">
        <v>19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3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30">
      <c r="A227" s="2" t="s">
        <v>5</v>
      </c>
      <c r="B227" s="2"/>
      <c r="C227" s="2"/>
      <c r="D227" s="2"/>
      <c r="E227" s="10"/>
      <c r="F227" s="10">
        <v>20</v>
      </c>
      <c r="G227" s="2"/>
      <c r="H227" s="16" t="s">
        <v>35</v>
      </c>
      <c r="I227" s="2"/>
      <c r="J227" s="16" t="s">
        <v>35</v>
      </c>
      <c r="K227" s="2"/>
      <c r="L227" s="2"/>
      <c r="M227" s="10">
        <v>20</v>
      </c>
      <c r="N227" s="2" t="s">
        <v>48</v>
      </c>
      <c r="O227" s="2"/>
    </row>
    <row r="228" spans="1:15" ht="3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30">
      <c r="A229" s="2" t="s">
        <v>20</v>
      </c>
      <c r="B229" s="2"/>
      <c r="C229" s="2"/>
      <c r="D229" s="2"/>
      <c r="E229" s="12"/>
      <c r="F229" s="11">
        <v>0.30338</v>
      </c>
      <c r="G229" s="11"/>
      <c r="H229" s="11">
        <v>0.2802</v>
      </c>
      <c r="I229" s="2"/>
      <c r="J229" s="11">
        <v>0.27919</v>
      </c>
      <c r="K229" s="2"/>
      <c r="L229" s="2"/>
      <c r="M229" s="11">
        <f>SUM(F229:J229)</f>
        <v>0.86277</v>
      </c>
      <c r="N229" s="2" t="s">
        <v>49</v>
      </c>
      <c r="O229" s="2"/>
    </row>
    <row r="230" spans="1:15" ht="30">
      <c r="A230" s="2"/>
      <c r="B230" s="2"/>
      <c r="C230" s="2"/>
      <c r="D230" s="2"/>
      <c r="E230" s="2"/>
      <c r="F230" s="11"/>
      <c r="G230" s="11"/>
      <c r="H230" s="2"/>
      <c r="I230" s="2"/>
      <c r="J230" s="11"/>
      <c r="K230" s="11"/>
      <c r="L230" s="2"/>
      <c r="M230" s="11"/>
      <c r="N230" s="11"/>
      <c r="O230" s="2"/>
    </row>
    <row r="231" spans="1:15" ht="30">
      <c r="A231" s="2" t="s">
        <v>21</v>
      </c>
      <c r="B231" s="2"/>
      <c r="C231" s="2"/>
      <c r="D231" s="2"/>
      <c r="E231" s="2"/>
      <c r="F231" s="11"/>
      <c r="G231" s="11"/>
      <c r="H231" s="2"/>
      <c r="I231" s="2"/>
      <c r="J231" s="11"/>
      <c r="K231" s="11"/>
      <c r="L231" s="2"/>
      <c r="M231" s="10">
        <f>M229*1.2667</f>
        <v>1.092870759</v>
      </c>
      <c r="N231" s="2" t="s">
        <v>50</v>
      </c>
      <c r="O231" s="2"/>
    </row>
    <row r="232" spans="1:15" ht="3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1"/>
      <c r="L232" s="2"/>
      <c r="M232" s="2"/>
      <c r="N232" s="11"/>
      <c r="O232" s="2"/>
    </row>
    <row r="233" spans="1:15" ht="30">
      <c r="A233" s="2" t="s">
        <v>22</v>
      </c>
      <c r="B233" s="2"/>
      <c r="C233" s="2"/>
      <c r="D233" s="2"/>
      <c r="E233" s="2"/>
      <c r="F233" s="2"/>
      <c r="G233" s="2"/>
      <c r="H233" s="2"/>
      <c r="I233" s="2"/>
      <c r="J233" s="2"/>
      <c r="K233" s="11"/>
      <c r="L233" s="2"/>
      <c r="M233" s="17">
        <v>0.0173</v>
      </c>
      <c r="N233" s="2" t="s">
        <v>48</v>
      </c>
      <c r="O233" s="2"/>
    </row>
    <row r="234" spans="1:15" ht="3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1"/>
      <c r="L234" s="2"/>
      <c r="M234" s="17"/>
      <c r="N234" s="2"/>
      <c r="O234" s="2"/>
    </row>
    <row r="235" spans="1:15" ht="30">
      <c r="A235" s="2" t="s">
        <v>127</v>
      </c>
      <c r="B235" s="2"/>
      <c r="C235" s="2"/>
      <c r="D235" s="2"/>
      <c r="E235" s="2"/>
      <c r="F235" s="2"/>
      <c r="G235" s="2"/>
      <c r="H235" s="2"/>
      <c r="I235" s="2"/>
      <c r="J235" s="2"/>
      <c r="K235" s="11"/>
      <c r="L235" s="2"/>
      <c r="M235" s="17"/>
      <c r="N235" s="2"/>
      <c r="O235" s="2"/>
    </row>
    <row r="236" spans="1:15" ht="30">
      <c r="A236" s="2" t="s">
        <v>129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10">
        <v>0.84</v>
      </c>
      <c r="N236" s="2" t="s">
        <v>48</v>
      </c>
      <c r="O236" s="2"/>
    </row>
    <row r="237" spans="1:15" ht="30">
      <c r="A237" s="2" t="s">
        <v>130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10">
        <v>5.69</v>
      </c>
      <c r="N237" s="2" t="s">
        <v>48</v>
      </c>
      <c r="O237" s="2"/>
    </row>
    <row r="238" spans="1:15" ht="3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30">
      <c r="A239" s="8" t="s">
        <v>23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3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30">
      <c r="A241" s="2" t="s">
        <v>5</v>
      </c>
      <c r="B241" s="2"/>
      <c r="C241" s="2"/>
      <c r="D241" s="2"/>
      <c r="E241" s="10"/>
      <c r="F241" s="10">
        <v>20</v>
      </c>
      <c r="G241" s="2"/>
      <c r="H241" s="16" t="s">
        <v>35</v>
      </c>
      <c r="I241" s="2"/>
      <c r="J241" s="16" t="s">
        <v>35</v>
      </c>
      <c r="K241" s="2"/>
      <c r="L241" s="2"/>
      <c r="M241" s="10">
        <v>20</v>
      </c>
      <c r="N241" s="2" t="s">
        <v>48</v>
      </c>
      <c r="O241" s="2"/>
    </row>
    <row r="242" spans="1:15" ht="3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1"/>
      <c r="L242" s="2"/>
      <c r="M242" s="2"/>
      <c r="N242" s="11"/>
      <c r="O242" s="2"/>
    </row>
    <row r="243" spans="1:15" ht="30">
      <c r="A243" s="2" t="s">
        <v>20</v>
      </c>
      <c r="B243" s="2"/>
      <c r="C243" s="2"/>
      <c r="D243" s="2"/>
      <c r="E243" s="12"/>
      <c r="F243" s="11">
        <v>0.06386</v>
      </c>
      <c r="G243" s="11"/>
      <c r="H243" s="16" t="s">
        <v>35</v>
      </c>
      <c r="I243" s="2"/>
      <c r="J243" s="11">
        <f>+J229</f>
        <v>0.27919</v>
      </c>
      <c r="K243" s="2"/>
      <c r="L243" s="2"/>
      <c r="M243" s="11">
        <f>+F243+J243</f>
        <v>0.34304999999999997</v>
      </c>
      <c r="N243" s="2" t="s">
        <v>49</v>
      </c>
      <c r="O243" s="2"/>
    </row>
    <row r="244" spans="1:15" ht="30">
      <c r="A244" s="2"/>
      <c r="B244" s="2"/>
      <c r="C244" s="2"/>
      <c r="D244" s="2"/>
      <c r="E244" s="11"/>
      <c r="F244" s="11"/>
      <c r="G244" s="11"/>
      <c r="H244" s="2"/>
      <c r="I244" s="2"/>
      <c r="J244" s="11"/>
      <c r="K244" s="2"/>
      <c r="L244" s="2"/>
      <c r="M244" s="11"/>
      <c r="N244" s="2"/>
      <c r="O244" s="11"/>
    </row>
    <row r="245" spans="1:15" ht="30">
      <c r="A245" s="2" t="s">
        <v>21</v>
      </c>
      <c r="B245" s="2"/>
      <c r="C245" s="2"/>
      <c r="D245" s="2"/>
      <c r="E245" s="2"/>
      <c r="F245" s="11"/>
      <c r="G245" s="11"/>
      <c r="H245" s="2"/>
      <c r="I245" s="2"/>
      <c r="J245" s="11"/>
      <c r="K245" s="11"/>
      <c r="L245" s="2"/>
      <c r="M245" s="10">
        <f>M243*1.2667</f>
        <v>0.4345414349999999</v>
      </c>
      <c r="N245" s="2" t="s">
        <v>50</v>
      </c>
      <c r="O245" s="2"/>
    </row>
    <row r="246" spans="1:15" ht="3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30">
      <c r="A247" s="2" t="s">
        <v>127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30">
      <c r="A248" s="2" t="s">
        <v>129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10">
        <v>0.84</v>
      </c>
      <c r="N248" s="2" t="s">
        <v>48</v>
      </c>
      <c r="O248" s="2"/>
    </row>
    <row r="249" spans="1:15" ht="30">
      <c r="A249" s="2" t="s">
        <v>130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10">
        <v>5.69</v>
      </c>
      <c r="N249" s="2" t="s">
        <v>48</v>
      </c>
      <c r="O249" s="2"/>
    </row>
    <row r="250" spans="1:15" ht="3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30">
      <c r="A251" s="8" t="s">
        <v>24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3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30">
      <c r="A253" s="2" t="s">
        <v>5</v>
      </c>
      <c r="B253" s="2"/>
      <c r="C253" s="2"/>
      <c r="D253" s="2"/>
      <c r="E253" s="10"/>
      <c r="F253" s="10">
        <v>330</v>
      </c>
      <c r="G253" s="2"/>
      <c r="H253" s="16" t="s">
        <v>35</v>
      </c>
      <c r="I253" s="2"/>
      <c r="J253" s="16" t="s">
        <v>35</v>
      </c>
      <c r="K253" s="2"/>
      <c r="L253" s="2"/>
      <c r="M253" s="10">
        <v>330</v>
      </c>
      <c r="N253" s="2" t="s">
        <v>48</v>
      </c>
      <c r="O253" s="2"/>
    </row>
    <row r="254" spans="1:15" ht="3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30">
      <c r="A255" s="2" t="s">
        <v>25</v>
      </c>
      <c r="B255" s="2"/>
      <c r="C255" s="2"/>
      <c r="D255" s="2"/>
      <c r="E255" s="2"/>
      <c r="F255" s="11">
        <v>0.06458</v>
      </c>
      <c r="G255" s="2"/>
      <c r="H255" s="11">
        <v>0.2802</v>
      </c>
      <c r="I255" s="2"/>
      <c r="J255" s="11">
        <v>0.04331</v>
      </c>
      <c r="K255" s="2"/>
      <c r="L255" s="2"/>
      <c r="M255" s="11">
        <f>SUM(F255:J255)</f>
        <v>0.38809</v>
      </c>
      <c r="N255" s="2" t="s">
        <v>49</v>
      </c>
      <c r="O255" s="2"/>
    </row>
    <row r="256" spans="1:15" ht="3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30">
      <c r="A257" s="2" t="s">
        <v>20</v>
      </c>
      <c r="B257" s="2"/>
      <c r="C257" s="2"/>
      <c r="D257" s="2"/>
      <c r="E257" s="12"/>
      <c r="F257" s="2"/>
      <c r="G257" s="11"/>
      <c r="H257" s="2"/>
      <c r="I257" s="2"/>
      <c r="J257" s="11">
        <v>0.23588</v>
      </c>
      <c r="K257" s="2"/>
      <c r="L257" s="2"/>
      <c r="M257" s="11">
        <f>+J257</f>
        <v>0.23588</v>
      </c>
      <c r="N257" s="2" t="s">
        <v>49</v>
      </c>
      <c r="O257" s="2"/>
    </row>
    <row r="258" spans="1:15" ht="30">
      <c r="A258" s="2"/>
      <c r="B258" s="2"/>
      <c r="C258" s="2"/>
      <c r="D258" s="2"/>
      <c r="E258" s="2"/>
      <c r="F258" s="11"/>
      <c r="G258" s="11"/>
      <c r="H258" s="2"/>
      <c r="I258" s="2"/>
      <c r="J258" s="11"/>
      <c r="K258" s="11"/>
      <c r="L258" s="2"/>
      <c r="M258" s="11"/>
      <c r="N258" s="11"/>
      <c r="O258" s="2"/>
    </row>
    <row r="259" spans="1:15" ht="30">
      <c r="A259" s="2" t="s">
        <v>26</v>
      </c>
      <c r="B259" s="2"/>
      <c r="C259" s="2"/>
      <c r="D259" s="2"/>
      <c r="E259" s="2"/>
      <c r="F259" s="11"/>
      <c r="G259" s="11"/>
      <c r="H259" s="2"/>
      <c r="I259" s="2"/>
      <c r="J259" s="11"/>
      <c r="K259" s="11"/>
      <c r="L259" s="2"/>
      <c r="M259" s="10">
        <f>(M255+M257)*1.2667</f>
        <v>0.790382799</v>
      </c>
      <c r="N259" s="2" t="s">
        <v>50</v>
      </c>
      <c r="O259" s="2"/>
    </row>
    <row r="260" spans="1:15" ht="3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1"/>
      <c r="L260" s="2"/>
      <c r="M260" s="2"/>
      <c r="N260" s="11"/>
      <c r="O260" s="2"/>
    </row>
    <row r="261" spans="1:15" ht="30">
      <c r="A261" s="2" t="s">
        <v>22</v>
      </c>
      <c r="B261" s="2"/>
      <c r="C261" s="2"/>
      <c r="D261" s="2"/>
      <c r="E261" s="2"/>
      <c r="F261" s="2"/>
      <c r="G261" s="2"/>
      <c r="H261" s="2"/>
      <c r="I261" s="2"/>
      <c r="J261" s="2"/>
      <c r="K261" s="11"/>
      <c r="L261" s="2"/>
      <c r="M261" s="17">
        <v>0.0173</v>
      </c>
      <c r="N261" s="2" t="s">
        <v>48</v>
      </c>
      <c r="O261" s="2"/>
    </row>
    <row r="262" spans="1:15" ht="3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1"/>
      <c r="L262" s="2"/>
      <c r="M262" s="17"/>
      <c r="N262" s="2"/>
      <c r="O262" s="2"/>
    </row>
    <row r="263" spans="1:15" ht="30">
      <c r="A263" s="2" t="s">
        <v>127</v>
      </c>
      <c r="B263" s="2"/>
      <c r="C263" s="2"/>
      <c r="D263" s="2"/>
      <c r="E263" s="2"/>
      <c r="F263" s="2"/>
      <c r="G263" s="2"/>
      <c r="H263" s="2"/>
      <c r="I263" s="2"/>
      <c r="J263" s="2"/>
      <c r="K263" s="11"/>
      <c r="L263" s="2"/>
      <c r="M263" s="17"/>
      <c r="N263" s="2"/>
      <c r="O263" s="2"/>
    </row>
    <row r="264" spans="1:15" ht="30">
      <c r="A264" s="2" t="s">
        <v>124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10">
        <v>62.71</v>
      </c>
      <c r="N264" s="2" t="s">
        <v>48</v>
      </c>
      <c r="O264" s="2"/>
    </row>
    <row r="265" spans="1:15" ht="3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30">
      <c r="A266" s="8" t="s">
        <v>27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3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30">
      <c r="A268" s="2" t="s">
        <v>5</v>
      </c>
      <c r="B268" s="2"/>
      <c r="C268" s="2"/>
      <c r="D268" s="2"/>
      <c r="E268" s="10"/>
      <c r="F268" s="10">
        <v>330</v>
      </c>
      <c r="G268" s="2"/>
      <c r="H268" s="16" t="s">
        <v>35</v>
      </c>
      <c r="I268" s="2"/>
      <c r="J268" s="16" t="s">
        <v>35</v>
      </c>
      <c r="K268" s="2"/>
      <c r="L268" s="2"/>
      <c r="M268" s="10">
        <v>330</v>
      </c>
      <c r="N268" s="2" t="s">
        <v>48</v>
      </c>
      <c r="O268" s="2"/>
    </row>
    <row r="269" spans="1:15" ht="3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1"/>
      <c r="L269" s="2"/>
      <c r="M269" s="2"/>
      <c r="N269" s="11"/>
      <c r="O269" s="2"/>
    </row>
    <row r="270" spans="1:15" ht="30">
      <c r="A270" s="2" t="s">
        <v>25</v>
      </c>
      <c r="B270" s="2"/>
      <c r="C270" s="2"/>
      <c r="D270" s="2"/>
      <c r="E270" s="2"/>
      <c r="F270" s="11">
        <v>0.06458</v>
      </c>
      <c r="G270" s="2"/>
      <c r="H270" s="16" t="s">
        <v>35</v>
      </c>
      <c r="I270" s="2"/>
      <c r="J270" s="11">
        <f>+J255</f>
        <v>0.04331</v>
      </c>
      <c r="K270" s="11"/>
      <c r="L270" s="2"/>
      <c r="M270" s="11">
        <f>SUM(F270:J270)</f>
        <v>0.10789</v>
      </c>
      <c r="N270" s="2" t="s">
        <v>49</v>
      </c>
      <c r="O270" s="2"/>
    </row>
    <row r="271" spans="1:15" ht="3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1"/>
      <c r="L271" s="2"/>
      <c r="M271" s="2"/>
      <c r="N271" s="11"/>
      <c r="O271" s="2"/>
    </row>
    <row r="272" spans="1:15" ht="30">
      <c r="A272" s="2" t="s">
        <v>20</v>
      </c>
      <c r="B272" s="2"/>
      <c r="C272" s="2"/>
      <c r="D272" s="2"/>
      <c r="E272" s="12"/>
      <c r="F272" s="11"/>
      <c r="G272" s="11"/>
      <c r="H272" s="16" t="s">
        <v>35</v>
      </c>
      <c r="I272" s="2"/>
      <c r="J272" s="11">
        <f>+J257</f>
        <v>0.23588</v>
      </c>
      <c r="K272" s="2"/>
      <c r="L272" s="2"/>
      <c r="M272" s="11">
        <f>+J272</f>
        <v>0.23588</v>
      </c>
      <c r="N272" s="2" t="s">
        <v>49</v>
      </c>
      <c r="O272" s="2"/>
    </row>
    <row r="273" spans="1:15" ht="30">
      <c r="A273" s="2"/>
      <c r="B273" s="2"/>
      <c r="C273" s="2"/>
      <c r="D273" s="2"/>
      <c r="E273" s="11"/>
      <c r="F273" s="11"/>
      <c r="G273" s="11"/>
      <c r="H273" s="2"/>
      <c r="I273" s="2"/>
      <c r="J273" s="11"/>
      <c r="K273" s="2"/>
      <c r="L273" s="2"/>
      <c r="M273" s="11"/>
      <c r="N273" s="2"/>
      <c r="O273" s="11"/>
    </row>
    <row r="274" spans="1:15" ht="30">
      <c r="A274" s="2" t="s">
        <v>26</v>
      </c>
      <c r="B274" s="2"/>
      <c r="C274" s="2"/>
      <c r="D274" s="2"/>
      <c r="E274" s="2"/>
      <c r="F274" s="11"/>
      <c r="G274" s="11"/>
      <c r="H274" s="2"/>
      <c r="I274" s="2"/>
      <c r="J274" s="11"/>
      <c r="K274" s="11"/>
      <c r="L274" s="2"/>
      <c r="M274" s="10">
        <f>ROUND((M270+M272)*1.2667,5)</f>
        <v>0.43545</v>
      </c>
      <c r="N274" s="2" t="s">
        <v>50</v>
      </c>
      <c r="O274" s="2"/>
    </row>
    <row r="275" spans="1:15" ht="3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30">
      <c r="A276" s="2" t="s">
        <v>127</v>
      </c>
      <c r="B276" s="2"/>
      <c r="C276" s="2"/>
      <c r="D276" s="2"/>
      <c r="E276" s="2"/>
      <c r="F276" s="2"/>
      <c r="G276" s="2"/>
      <c r="H276" s="2"/>
      <c r="I276" s="2"/>
      <c r="J276" s="2"/>
      <c r="K276" s="11"/>
      <c r="L276" s="2"/>
      <c r="M276" s="17"/>
      <c r="N276" s="2"/>
      <c r="O276" s="2"/>
    </row>
    <row r="277" spans="1:15" ht="30">
      <c r="A277" s="2" t="s">
        <v>124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10">
        <v>62.71</v>
      </c>
      <c r="N277" s="2" t="s">
        <v>48</v>
      </c>
      <c r="O277" s="2"/>
    </row>
    <row r="278" spans="1:15" ht="3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3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3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30">
      <c r="A281" s="21" t="s">
        <v>60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30">
      <c r="A282" s="54" t="s">
        <v>61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30">
      <c r="A283" s="54" t="s">
        <v>28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30">
      <c r="A284" s="54" t="s">
        <v>29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30">
      <c r="A285" s="19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30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30">
      <c r="A287" s="3"/>
      <c r="B287" s="2"/>
      <c r="C287" s="2"/>
      <c r="D287" s="2"/>
      <c r="E287" s="2"/>
      <c r="F287" s="2" t="s">
        <v>134</v>
      </c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30">
      <c r="A288" s="2"/>
      <c r="B288" s="2"/>
      <c r="C288" s="2"/>
      <c r="D288" s="2"/>
      <c r="E288" s="2"/>
      <c r="F288" s="2" t="s">
        <v>137</v>
      </c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30">
      <c r="A289" s="2" t="s">
        <v>135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3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30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30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36.75">
      <c r="A293" s="2"/>
      <c r="B293" s="2"/>
      <c r="C293" s="2"/>
      <c r="D293" s="2"/>
      <c r="E293" s="2"/>
      <c r="F293" s="13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30">
      <c r="A294" s="5"/>
      <c r="B294" s="2"/>
      <c r="C294" s="2"/>
      <c r="D294" s="2"/>
      <c r="E294" s="2"/>
      <c r="F294" s="5" t="s">
        <v>119</v>
      </c>
      <c r="G294" s="2"/>
      <c r="H294" s="2"/>
      <c r="I294" s="2"/>
      <c r="J294" s="2"/>
      <c r="K294" s="2"/>
      <c r="L294" s="2"/>
      <c r="M294" s="2"/>
      <c r="N294" s="2"/>
      <c r="O294" s="4" t="s">
        <v>64</v>
      </c>
    </row>
    <row r="295" spans="1:15" ht="30">
      <c r="A295" s="5" t="s">
        <v>2</v>
      </c>
      <c r="B295" s="5"/>
      <c r="C295" s="5"/>
      <c r="D295" s="5"/>
      <c r="E295" s="5"/>
      <c r="F295" s="5"/>
      <c r="G295" s="5"/>
      <c r="H295" s="5"/>
      <c r="I295" s="4"/>
      <c r="J295" s="4"/>
      <c r="K295" s="4"/>
      <c r="L295" s="4"/>
      <c r="M295" s="4"/>
      <c r="N295" s="4"/>
      <c r="O295" s="4"/>
    </row>
    <row r="296" spans="1:15" ht="30">
      <c r="A296" s="5" t="s">
        <v>3</v>
      </c>
      <c r="B296" s="5"/>
      <c r="C296" s="5"/>
      <c r="D296" s="5"/>
      <c r="E296" s="5"/>
      <c r="F296" s="5"/>
      <c r="G296" s="5"/>
      <c r="H296" s="5"/>
      <c r="I296" s="4"/>
      <c r="J296" s="4"/>
      <c r="K296" s="4"/>
      <c r="L296" s="4"/>
      <c r="M296" s="4"/>
      <c r="N296" s="4"/>
      <c r="O296" s="4"/>
    </row>
    <row r="297" spans="1:15" ht="30">
      <c r="A297" s="5" t="s">
        <v>142</v>
      </c>
      <c r="B297" s="5"/>
      <c r="C297" s="5"/>
      <c r="D297" s="5"/>
      <c r="E297" s="5"/>
      <c r="F297" s="5"/>
      <c r="G297" s="5"/>
      <c r="H297" s="5"/>
      <c r="I297" s="4"/>
      <c r="J297" s="4"/>
      <c r="K297" s="4"/>
      <c r="L297" s="4"/>
      <c r="M297" s="4"/>
      <c r="N297" s="4"/>
      <c r="O297" s="4"/>
    </row>
    <row r="298" spans="1:15" ht="30.75" thickBot="1">
      <c r="A298" s="60"/>
      <c r="B298" s="5"/>
      <c r="C298" s="5"/>
      <c r="D298" s="5"/>
      <c r="E298" s="5"/>
      <c r="F298" s="5"/>
      <c r="G298" s="5"/>
      <c r="H298" s="5"/>
      <c r="I298" s="4"/>
      <c r="J298" s="4"/>
      <c r="K298" s="4"/>
      <c r="L298" s="4"/>
      <c r="M298" s="4"/>
      <c r="N298" s="4"/>
      <c r="O298" s="4"/>
    </row>
    <row r="299" spans="1:15" ht="30">
      <c r="A299" s="2"/>
      <c r="B299" s="14"/>
      <c r="C299" s="14"/>
      <c r="D299" s="14"/>
      <c r="E299" s="14"/>
      <c r="F299" s="14"/>
      <c r="G299" s="14"/>
      <c r="H299" s="14"/>
      <c r="I299" s="15"/>
      <c r="J299" s="15"/>
      <c r="K299" s="15"/>
      <c r="L299" s="15"/>
      <c r="M299" s="15"/>
      <c r="N299" s="15"/>
      <c r="O299" s="15"/>
    </row>
    <row r="300" spans="1:15" ht="3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30">
      <c r="A301" s="2"/>
      <c r="B301" s="2"/>
      <c r="C301" s="2"/>
      <c r="D301" s="2"/>
      <c r="E301" s="2"/>
      <c r="F301" s="9" t="s">
        <v>30</v>
      </c>
      <c r="G301" s="2"/>
      <c r="H301" s="2"/>
      <c r="I301" s="2"/>
      <c r="J301" s="9" t="s">
        <v>39</v>
      </c>
      <c r="K301" s="2"/>
      <c r="L301" s="2"/>
      <c r="M301" s="9" t="s">
        <v>45</v>
      </c>
      <c r="N301" s="4"/>
      <c r="O301" s="4"/>
    </row>
    <row r="302" spans="1:15" ht="30">
      <c r="A302" s="2"/>
      <c r="B302" s="2"/>
      <c r="C302" s="2"/>
      <c r="D302" s="2"/>
      <c r="E302" s="2"/>
      <c r="F302" s="9" t="s">
        <v>31</v>
      </c>
      <c r="G302" s="2"/>
      <c r="H302" s="2"/>
      <c r="I302" s="2"/>
      <c r="J302" s="9" t="s">
        <v>42</v>
      </c>
      <c r="K302" s="2"/>
      <c r="L302" s="2"/>
      <c r="M302" s="9" t="s">
        <v>46</v>
      </c>
      <c r="N302" s="2"/>
      <c r="O302" s="2"/>
    </row>
    <row r="303" spans="1:15" ht="30">
      <c r="A303" s="2"/>
      <c r="B303" s="2"/>
      <c r="C303" s="2"/>
      <c r="D303" s="2"/>
      <c r="E303" s="2"/>
      <c r="F303" s="2"/>
      <c r="G303" s="2"/>
      <c r="H303" s="2"/>
      <c r="I303" s="2"/>
      <c r="J303" s="7"/>
      <c r="K303" s="2"/>
      <c r="L303" s="2"/>
      <c r="M303" s="2"/>
      <c r="N303" s="2"/>
      <c r="O303" s="2"/>
    </row>
    <row r="304" spans="1:15" ht="30">
      <c r="A304" s="8" t="s">
        <v>52</v>
      </c>
      <c r="B304" s="2"/>
      <c r="C304" s="2"/>
      <c r="D304" s="2"/>
      <c r="E304" s="2"/>
      <c r="F304" s="7"/>
      <c r="G304" s="2"/>
      <c r="H304" s="7"/>
      <c r="I304" s="2"/>
      <c r="J304" s="7"/>
      <c r="K304" s="2"/>
      <c r="L304" s="2"/>
      <c r="M304" s="7"/>
      <c r="N304" s="2"/>
      <c r="O304" s="2"/>
    </row>
    <row r="305" spans="1:15" ht="30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30">
      <c r="A306" s="2" t="s">
        <v>5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30">
      <c r="A307" s="2"/>
      <c r="B307" s="2"/>
      <c r="C307" s="2"/>
      <c r="D307" s="2"/>
      <c r="E307" s="2"/>
      <c r="F307" s="10">
        <v>2461.03</v>
      </c>
      <c r="G307" s="2"/>
      <c r="H307" s="2"/>
      <c r="I307" s="2"/>
      <c r="J307" s="9" t="s">
        <v>35</v>
      </c>
      <c r="K307" s="2"/>
      <c r="L307" s="2"/>
      <c r="M307" s="10">
        <v>2461.03</v>
      </c>
      <c r="N307" s="2"/>
      <c r="O307" s="2" t="s">
        <v>48</v>
      </c>
    </row>
    <row r="308" spans="1:15" ht="30">
      <c r="A308" s="2" t="s">
        <v>11</v>
      </c>
      <c r="B308" s="2"/>
      <c r="C308" s="2"/>
      <c r="D308" s="2"/>
      <c r="E308" s="10"/>
      <c r="F308" s="10"/>
      <c r="G308" s="2"/>
      <c r="H308" s="11"/>
      <c r="I308" s="2"/>
      <c r="J308" s="11"/>
      <c r="K308" s="2"/>
      <c r="L308" s="2"/>
      <c r="M308" s="10"/>
      <c r="N308" s="2"/>
      <c r="O308" s="2"/>
    </row>
    <row r="309" spans="1:15" ht="30">
      <c r="A309" s="2"/>
      <c r="B309" s="2"/>
      <c r="C309" s="2"/>
      <c r="D309" s="2"/>
      <c r="E309" s="2"/>
      <c r="F309" s="9" t="s">
        <v>35</v>
      </c>
      <c r="G309" s="2"/>
      <c r="H309" s="2"/>
      <c r="I309" s="2"/>
      <c r="J309" s="11">
        <v>0.16505</v>
      </c>
      <c r="K309" s="2"/>
      <c r="L309" s="2"/>
      <c r="M309" s="11">
        <v>0.16505</v>
      </c>
      <c r="N309" s="2"/>
      <c r="O309" s="2" t="s">
        <v>49</v>
      </c>
    </row>
    <row r="310" spans="1:15" ht="30">
      <c r="A310" s="2" t="s">
        <v>13</v>
      </c>
      <c r="B310" s="2"/>
      <c r="C310" s="2"/>
      <c r="D310" s="2"/>
      <c r="E310" s="12"/>
      <c r="F310" s="11"/>
      <c r="G310" s="11"/>
      <c r="H310" s="12"/>
      <c r="I310" s="2"/>
      <c r="J310" s="11"/>
      <c r="K310" s="2"/>
      <c r="L310" s="2"/>
      <c r="M310" s="11"/>
      <c r="N310" s="2"/>
      <c r="O310" s="2"/>
    </row>
    <row r="311" spans="1:15" ht="30">
      <c r="A311" s="2"/>
      <c r="B311" s="2"/>
      <c r="C311" s="2"/>
      <c r="D311" s="2"/>
      <c r="E311" s="2"/>
      <c r="F311" s="11">
        <v>0.03457</v>
      </c>
      <c r="G311" s="2"/>
      <c r="H311" s="2"/>
      <c r="I311" s="2"/>
      <c r="J311" s="9" t="s">
        <v>35</v>
      </c>
      <c r="K311" s="11"/>
      <c r="L311" s="2"/>
      <c r="M311" s="11">
        <v>0.03457</v>
      </c>
      <c r="N311" s="11"/>
      <c r="O311" s="2" t="s">
        <v>49</v>
      </c>
    </row>
    <row r="312" spans="1:15" ht="30">
      <c r="A312" s="2" t="s">
        <v>14</v>
      </c>
      <c r="B312" s="2"/>
      <c r="C312" s="2"/>
      <c r="D312" s="2"/>
      <c r="E312" s="2"/>
      <c r="F312" s="2"/>
      <c r="G312" s="2"/>
      <c r="H312" s="2"/>
      <c r="I312" s="2"/>
      <c r="J312" s="2"/>
      <c r="K312" s="11"/>
      <c r="L312" s="2"/>
      <c r="M312" s="17"/>
      <c r="N312" s="2"/>
      <c r="O312" s="2"/>
    </row>
    <row r="313" spans="1:15" ht="30">
      <c r="A313" s="2"/>
      <c r="B313" s="2"/>
      <c r="C313" s="2"/>
      <c r="D313" s="2"/>
      <c r="E313" s="2"/>
      <c r="F313" s="9" t="s">
        <v>35</v>
      </c>
      <c r="G313" s="2"/>
      <c r="H313" s="2"/>
      <c r="I313" s="2"/>
      <c r="J313" s="11">
        <f>+J121</f>
        <v>0.23588</v>
      </c>
      <c r="K313" s="2"/>
      <c r="L313" s="2"/>
      <c r="M313" s="11">
        <f>+J313</f>
        <v>0.23588</v>
      </c>
      <c r="N313" s="2"/>
      <c r="O313" s="2" t="s">
        <v>49</v>
      </c>
    </row>
    <row r="314" spans="1:15" ht="30">
      <c r="A314" s="2" t="s">
        <v>127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30">
      <c r="A315" s="2" t="s">
        <v>124</v>
      </c>
      <c r="B315" s="2"/>
      <c r="C315" s="2"/>
      <c r="D315" s="2"/>
      <c r="E315" s="2"/>
      <c r="F315" s="9"/>
      <c r="G315" s="2"/>
      <c r="H315" s="2"/>
      <c r="I315" s="2"/>
      <c r="J315" s="10"/>
      <c r="K315" s="2"/>
      <c r="L315" s="2"/>
      <c r="M315" s="10">
        <v>514.92</v>
      </c>
      <c r="N315" s="2"/>
      <c r="O315" s="2" t="s">
        <v>48</v>
      </c>
    </row>
    <row r="316" spans="1:15" ht="3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30">
      <c r="A317" s="2"/>
      <c r="B317" s="2"/>
      <c r="C317" s="2"/>
      <c r="D317" s="2"/>
      <c r="E317" s="10"/>
      <c r="F317" s="10"/>
      <c r="G317" s="2"/>
      <c r="H317" s="11"/>
      <c r="I317" s="2"/>
      <c r="J317" s="11"/>
      <c r="K317" s="2"/>
      <c r="L317" s="2"/>
      <c r="M317" s="10"/>
      <c r="N317" s="2"/>
      <c r="O317" s="2"/>
    </row>
    <row r="318" spans="1:15" ht="30">
      <c r="A318" s="2"/>
      <c r="B318" s="2"/>
      <c r="C318" s="2"/>
      <c r="D318" s="2"/>
      <c r="E318" s="2"/>
      <c r="F318" s="10"/>
      <c r="G318" s="2"/>
      <c r="H318" s="2"/>
      <c r="I318" s="2"/>
      <c r="J318" s="9"/>
      <c r="K318" s="11"/>
      <c r="L318" s="2"/>
      <c r="M318" s="10"/>
      <c r="N318" s="11"/>
      <c r="O318" s="2"/>
    </row>
    <row r="319" spans="1:15" ht="30">
      <c r="A319" s="2"/>
      <c r="B319" s="2"/>
      <c r="C319" s="2"/>
      <c r="D319" s="2"/>
      <c r="E319" s="12"/>
      <c r="F319" s="11"/>
      <c r="G319" s="11"/>
      <c r="H319" s="11"/>
      <c r="I319" s="2"/>
      <c r="J319" s="11"/>
      <c r="K319" s="2"/>
      <c r="L319" s="2"/>
      <c r="M319" s="11"/>
      <c r="N319" s="2"/>
      <c r="O319" s="2"/>
    </row>
    <row r="320" spans="1:15" ht="30">
      <c r="A320" s="2"/>
      <c r="B320" s="2"/>
      <c r="C320" s="2"/>
      <c r="D320" s="2"/>
      <c r="E320" s="11"/>
      <c r="F320" s="11"/>
      <c r="G320" s="11"/>
      <c r="H320" s="2"/>
      <c r="I320" s="2"/>
      <c r="J320" s="11"/>
      <c r="K320" s="2"/>
      <c r="L320" s="2"/>
      <c r="M320" s="11"/>
      <c r="N320" s="2"/>
      <c r="O320" s="11"/>
    </row>
    <row r="321" spans="1:15" ht="30">
      <c r="A321" s="2"/>
      <c r="B321" s="2"/>
      <c r="C321" s="2"/>
      <c r="D321" s="2"/>
      <c r="E321" s="2"/>
      <c r="F321" s="11"/>
      <c r="G321" s="11"/>
      <c r="H321" s="2"/>
      <c r="I321" s="2"/>
      <c r="J321" s="11"/>
      <c r="K321" s="11"/>
      <c r="L321" s="2"/>
      <c r="M321" s="11"/>
      <c r="N321" s="2"/>
      <c r="O321" s="2"/>
    </row>
    <row r="322" spans="1:15" ht="30">
      <c r="A322" s="2"/>
      <c r="B322" s="2"/>
      <c r="C322" s="2"/>
      <c r="D322" s="2"/>
      <c r="E322" s="2"/>
      <c r="F322" s="9"/>
      <c r="G322" s="2"/>
      <c r="H322" s="2"/>
      <c r="I322" s="2"/>
      <c r="J322" s="11"/>
      <c r="K322" s="2"/>
      <c r="L322" s="2"/>
      <c r="M322" s="11"/>
      <c r="N322" s="2"/>
      <c r="O322" s="2"/>
    </row>
    <row r="323" spans="1:15" ht="3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3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30">
      <c r="A325" s="2" t="s">
        <v>135</v>
      </c>
      <c r="B325" s="2"/>
      <c r="C325" s="2"/>
      <c r="D325" s="2"/>
      <c r="E325" s="2"/>
      <c r="F325" s="2"/>
      <c r="G325" s="2"/>
      <c r="H325" s="2"/>
      <c r="I325" s="2"/>
      <c r="J325" s="9"/>
      <c r="K325" s="2"/>
      <c r="L325" s="2"/>
      <c r="M325" s="11"/>
      <c r="N325" s="2"/>
      <c r="O325" s="2"/>
    </row>
    <row r="326" spans="1:15" ht="30">
      <c r="A326" s="2"/>
      <c r="B326" s="2"/>
      <c r="C326" s="2"/>
      <c r="D326" s="2"/>
      <c r="E326" s="2"/>
      <c r="F326" s="11"/>
      <c r="G326" s="2"/>
      <c r="H326" s="2"/>
      <c r="I326" s="2"/>
      <c r="J326" s="9"/>
      <c r="K326" s="2"/>
      <c r="L326" s="2"/>
      <c r="M326" s="11"/>
      <c r="N326" s="2"/>
      <c r="O326" s="2"/>
    </row>
    <row r="327" spans="1:15" ht="30">
      <c r="A327" s="2"/>
      <c r="B327" s="2"/>
      <c r="C327" s="2"/>
      <c r="D327" s="2"/>
      <c r="E327" s="2"/>
      <c r="F327" s="11" t="s">
        <v>134</v>
      </c>
      <c r="G327" s="2"/>
      <c r="H327" s="2"/>
      <c r="I327" s="2"/>
      <c r="J327" s="9"/>
      <c r="K327" s="2"/>
      <c r="L327" s="2"/>
      <c r="M327" s="11"/>
      <c r="N327" s="2"/>
      <c r="O327" s="2"/>
    </row>
    <row r="328" spans="1:15" ht="30">
      <c r="A328" s="2"/>
      <c r="B328" s="2"/>
      <c r="C328" s="2"/>
      <c r="D328" s="2"/>
      <c r="E328" s="2"/>
      <c r="F328" s="11" t="s">
        <v>136</v>
      </c>
      <c r="G328" s="2"/>
      <c r="H328" s="2"/>
      <c r="I328" s="2"/>
      <c r="J328" s="9"/>
      <c r="K328" s="2"/>
      <c r="L328" s="2"/>
      <c r="M328" s="11"/>
      <c r="N328" s="2"/>
      <c r="O328" s="2"/>
    </row>
    <row r="329" spans="1:15" ht="30">
      <c r="A329" s="2"/>
      <c r="B329" s="2"/>
      <c r="C329" s="2"/>
      <c r="D329" s="2"/>
      <c r="E329" s="2"/>
      <c r="F329" s="11"/>
      <c r="G329" s="2"/>
      <c r="H329" s="2"/>
      <c r="I329" s="2"/>
      <c r="J329" s="9"/>
      <c r="K329" s="2"/>
      <c r="L329" s="2"/>
      <c r="M329" s="11"/>
      <c r="N329" s="2"/>
      <c r="O329" s="2"/>
    </row>
    <row r="330" spans="1:15" ht="30">
      <c r="A330" s="2"/>
      <c r="B330" s="2"/>
      <c r="C330" s="2"/>
      <c r="D330" s="2"/>
      <c r="E330" s="2"/>
      <c r="F330" s="11"/>
      <c r="G330" s="2"/>
      <c r="H330" s="2"/>
      <c r="I330" s="2"/>
      <c r="J330" s="9"/>
      <c r="K330" s="2"/>
      <c r="L330" s="2"/>
      <c r="M330" s="11"/>
      <c r="N330" s="2"/>
      <c r="O330" s="2"/>
    </row>
    <row r="331" spans="1:15" ht="30">
      <c r="A331" s="2"/>
      <c r="B331" s="2"/>
      <c r="C331" s="2"/>
      <c r="D331" s="2"/>
      <c r="E331" s="2"/>
      <c r="F331" s="11"/>
      <c r="G331" s="2"/>
      <c r="H331" s="2"/>
      <c r="I331" s="2"/>
      <c r="J331" s="9"/>
      <c r="K331" s="2"/>
      <c r="L331" s="2"/>
      <c r="M331" s="11"/>
      <c r="N331" s="2"/>
      <c r="O331" s="2"/>
    </row>
    <row r="332" spans="1:15" ht="30">
      <c r="A332" s="2"/>
      <c r="B332" s="2"/>
      <c r="C332" s="2"/>
      <c r="D332" s="2"/>
      <c r="E332" s="2"/>
      <c r="F332" s="5" t="s">
        <v>1</v>
      </c>
      <c r="G332" s="2"/>
      <c r="H332" s="2"/>
      <c r="I332" s="2"/>
      <c r="J332" s="9"/>
      <c r="K332" s="2"/>
      <c r="L332" s="2"/>
      <c r="M332" s="11"/>
      <c r="N332" s="2"/>
      <c r="O332" s="4" t="s">
        <v>85</v>
      </c>
    </row>
    <row r="333" spans="1:15" ht="30">
      <c r="A333" s="2"/>
      <c r="B333" s="2"/>
      <c r="C333" s="2"/>
      <c r="D333" s="2"/>
      <c r="E333" s="2"/>
      <c r="F333" s="5" t="s">
        <v>2</v>
      </c>
      <c r="G333" s="2"/>
      <c r="H333" s="2"/>
      <c r="I333" s="2"/>
      <c r="J333" s="9"/>
      <c r="K333" s="2"/>
      <c r="L333" s="2"/>
      <c r="M333" s="11"/>
      <c r="N333" s="2"/>
      <c r="O333" s="2"/>
    </row>
    <row r="334" spans="1:15" ht="30">
      <c r="A334" s="2"/>
      <c r="B334" s="2"/>
      <c r="C334" s="2"/>
      <c r="D334" s="2"/>
      <c r="E334" s="2"/>
      <c r="F334" s="5" t="s">
        <v>3</v>
      </c>
      <c r="G334" s="2"/>
      <c r="H334" s="2"/>
      <c r="I334" s="2"/>
      <c r="J334" s="9"/>
      <c r="K334" s="2"/>
      <c r="L334" s="2"/>
      <c r="M334" s="11"/>
      <c r="N334" s="2"/>
      <c r="O334" s="2"/>
    </row>
    <row r="335" spans="1:15" ht="30">
      <c r="A335" s="2"/>
      <c r="B335" s="2"/>
      <c r="C335" s="2"/>
      <c r="D335" s="2"/>
      <c r="E335" s="2"/>
      <c r="F335" s="5" t="s">
        <v>148</v>
      </c>
      <c r="G335" s="2"/>
      <c r="H335" s="2"/>
      <c r="I335" s="2"/>
      <c r="J335" s="9"/>
      <c r="K335" s="2"/>
      <c r="L335" s="2"/>
      <c r="M335" s="11"/>
      <c r="N335" s="2"/>
      <c r="O335" s="2"/>
    </row>
    <row r="336" spans="1:15" ht="30">
      <c r="A336" s="61"/>
      <c r="B336" s="2"/>
      <c r="C336" s="2"/>
      <c r="D336" s="2"/>
      <c r="E336" s="2"/>
      <c r="F336" s="11"/>
      <c r="G336" s="2"/>
      <c r="H336" s="2"/>
      <c r="I336" s="2"/>
      <c r="J336" s="9"/>
      <c r="K336" s="2"/>
      <c r="L336" s="2"/>
      <c r="M336" s="11"/>
      <c r="N336" s="2"/>
      <c r="O336" s="2"/>
    </row>
    <row r="337" spans="1:15" ht="21" thickBo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7"/>
      <c r="L337" s="37"/>
      <c r="M337" s="38"/>
      <c r="N337" s="37"/>
      <c r="O337" s="37"/>
    </row>
    <row r="338" spans="1:15" ht="30.75" thickTop="1">
      <c r="A338" s="5"/>
      <c r="B338" s="33"/>
      <c r="C338" s="33"/>
      <c r="D338" s="33"/>
      <c r="E338" s="33"/>
      <c r="F338" s="33"/>
      <c r="G338" s="33"/>
      <c r="H338" s="33"/>
      <c r="I338" s="33"/>
      <c r="J338" s="33"/>
      <c r="K338" s="28"/>
      <c r="L338" s="39"/>
      <c r="M338" s="39"/>
      <c r="N338" s="28"/>
      <c r="O338" s="28"/>
    </row>
    <row r="339" spans="1:15" ht="30">
      <c r="A339" s="5"/>
      <c r="B339" s="33"/>
      <c r="C339" s="33"/>
      <c r="D339" s="33"/>
      <c r="E339" s="33"/>
      <c r="F339" s="5"/>
      <c r="G339" s="33"/>
      <c r="H339" s="33"/>
      <c r="I339" s="33"/>
      <c r="J339" s="33"/>
      <c r="K339" s="28"/>
      <c r="L339" s="39"/>
      <c r="M339" s="39"/>
      <c r="N339" s="28"/>
      <c r="O339" s="28"/>
    </row>
    <row r="340" spans="1:15" ht="30">
      <c r="A340" s="5"/>
      <c r="B340" s="33"/>
      <c r="C340" s="33"/>
      <c r="D340" s="33"/>
      <c r="E340" s="33"/>
      <c r="F340" s="5"/>
      <c r="G340" s="33"/>
      <c r="H340" s="33"/>
      <c r="I340" s="33"/>
      <c r="J340" s="33"/>
      <c r="K340" s="28"/>
      <c r="L340" s="39"/>
      <c r="M340" s="39"/>
      <c r="N340" s="28"/>
      <c r="O340" s="28"/>
    </row>
    <row r="341" spans="1:15" ht="30">
      <c r="A341" s="5"/>
      <c r="B341" s="33"/>
      <c r="C341" s="33"/>
      <c r="D341" s="33"/>
      <c r="E341" s="33"/>
      <c r="F341" s="5"/>
      <c r="G341" s="33"/>
      <c r="H341" s="33"/>
      <c r="I341" s="33"/>
      <c r="J341" s="33"/>
      <c r="K341" s="28"/>
      <c r="L341" s="39"/>
      <c r="M341" s="39"/>
      <c r="N341" s="28"/>
      <c r="O341" s="28"/>
    </row>
    <row r="342" spans="1:15" ht="30">
      <c r="A342" s="33"/>
      <c r="B342" s="33"/>
      <c r="C342" s="33"/>
      <c r="D342" s="33"/>
      <c r="E342" s="33"/>
      <c r="F342" s="5"/>
      <c r="G342" s="33"/>
      <c r="H342" s="33"/>
      <c r="I342" s="33"/>
      <c r="J342" s="33"/>
      <c r="K342" s="28"/>
      <c r="L342" s="39"/>
      <c r="M342" s="39"/>
      <c r="N342" s="28"/>
      <c r="O342" s="28"/>
    </row>
    <row r="343" spans="1:15" ht="30">
      <c r="A343" s="33"/>
      <c r="B343" s="33"/>
      <c r="C343" s="33"/>
      <c r="D343" s="33"/>
      <c r="E343" s="33"/>
      <c r="F343" s="9"/>
      <c r="G343" s="2"/>
      <c r="H343" s="2"/>
      <c r="I343" s="2"/>
      <c r="J343" s="9"/>
      <c r="K343" s="2"/>
      <c r="L343" s="2"/>
      <c r="M343" s="9"/>
      <c r="N343" s="28"/>
      <c r="O343" s="28"/>
    </row>
    <row r="344" spans="1:15" ht="30">
      <c r="A344" s="33"/>
      <c r="B344" s="33"/>
      <c r="C344" s="33"/>
      <c r="D344" s="33"/>
      <c r="E344" s="33"/>
      <c r="F344" s="9"/>
      <c r="G344" s="2"/>
      <c r="H344" s="2"/>
      <c r="I344" s="2"/>
      <c r="J344" s="9"/>
      <c r="K344" s="2"/>
      <c r="L344" s="2"/>
      <c r="M344" s="9" t="s">
        <v>46</v>
      </c>
      <c r="N344" s="28"/>
      <c r="O344" s="28"/>
    </row>
    <row r="345" spans="1:15" ht="20.25">
      <c r="A345" s="33"/>
      <c r="B345" s="33"/>
      <c r="C345" s="33"/>
      <c r="D345" s="33"/>
      <c r="E345" s="33"/>
      <c r="F345" s="31"/>
      <c r="G345" s="33"/>
      <c r="H345" s="33"/>
      <c r="I345" s="33"/>
      <c r="J345" s="33"/>
      <c r="K345" s="28"/>
      <c r="L345" s="28"/>
      <c r="M345" s="31"/>
      <c r="N345" s="28"/>
      <c r="O345" s="28"/>
    </row>
    <row r="346" spans="1:15" ht="30">
      <c r="A346" s="2" t="s">
        <v>86</v>
      </c>
      <c r="B346" s="33"/>
      <c r="C346" s="33"/>
      <c r="D346" s="33"/>
      <c r="E346" s="33"/>
      <c r="F346" s="33"/>
      <c r="G346" s="33"/>
      <c r="H346" s="33"/>
      <c r="I346" s="33"/>
      <c r="J346" s="33"/>
      <c r="K346" s="28"/>
      <c r="L346" s="41"/>
      <c r="M346" s="41"/>
      <c r="N346" s="28"/>
      <c r="O346" s="28"/>
    </row>
    <row r="347" spans="1:15" ht="30">
      <c r="A347" s="2"/>
      <c r="B347" s="33"/>
      <c r="C347" s="33"/>
      <c r="D347" s="33"/>
      <c r="E347" s="33"/>
      <c r="F347" s="34"/>
      <c r="G347" s="33"/>
      <c r="H347" s="28"/>
      <c r="I347" s="33"/>
      <c r="J347" s="34"/>
      <c r="K347" s="28"/>
      <c r="L347" s="28"/>
      <c r="M347" s="34"/>
      <c r="N347" s="28"/>
      <c r="O347" s="28"/>
    </row>
    <row r="348" spans="1:15" ht="30">
      <c r="A348" s="2" t="s">
        <v>87</v>
      </c>
      <c r="B348" s="33"/>
      <c r="C348" s="33"/>
      <c r="D348" s="33"/>
      <c r="E348" s="33"/>
      <c r="F348" s="33"/>
      <c r="G348" s="33"/>
      <c r="H348" s="33"/>
      <c r="I348" s="33"/>
      <c r="J348" s="33"/>
      <c r="K348" s="28"/>
      <c r="L348" s="28"/>
      <c r="M348" s="28"/>
      <c r="N348" s="28"/>
      <c r="O348" s="28"/>
    </row>
    <row r="349" spans="1:15" ht="30">
      <c r="A349" s="2"/>
      <c r="B349" s="33"/>
      <c r="C349" s="33"/>
      <c r="D349" s="33"/>
      <c r="E349" s="33"/>
      <c r="F349" s="31"/>
      <c r="G349" s="33"/>
      <c r="H349" s="33"/>
      <c r="I349" s="33"/>
      <c r="J349" s="34" t="s">
        <v>35</v>
      </c>
      <c r="K349" s="28"/>
      <c r="L349" s="28"/>
      <c r="M349" s="2" t="s">
        <v>88</v>
      </c>
      <c r="N349" s="28"/>
      <c r="O349" s="28"/>
    </row>
    <row r="350" spans="1:15" ht="30">
      <c r="A350" s="2" t="s">
        <v>5</v>
      </c>
      <c r="B350" s="33"/>
      <c r="C350" s="33"/>
      <c r="D350" s="33"/>
      <c r="E350" s="33"/>
      <c r="F350" s="33"/>
      <c r="G350" s="33"/>
      <c r="H350" s="33"/>
      <c r="I350" s="33"/>
      <c r="J350" s="33"/>
      <c r="K350" s="28"/>
      <c r="L350" s="28"/>
      <c r="M350" s="28"/>
      <c r="N350" s="28"/>
      <c r="O350" s="28"/>
    </row>
    <row r="351" spans="1:15" ht="30">
      <c r="A351" s="2" t="s">
        <v>75</v>
      </c>
      <c r="B351" s="22"/>
      <c r="C351" s="22"/>
      <c r="D351" s="33"/>
      <c r="E351" s="33"/>
      <c r="F351" s="33"/>
      <c r="G351" s="33"/>
      <c r="H351" s="33"/>
      <c r="I351" s="33"/>
      <c r="J351" s="39"/>
      <c r="K351" s="28"/>
      <c r="L351" s="42"/>
      <c r="M351" s="34"/>
      <c r="N351" s="28"/>
      <c r="O351" s="28"/>
    </row>
    <row r="352" spans="1:15" ht="30">
      <c r="A352" s="2" t="s">
        <v>76</v>
      </c>
      <c r="B352" s="22"/>
      <c r="C352" s="22"/>
      <c r="D352" s="33"/>
      <c r="E352" s="33"/>
      <c r="F352" s="31"/>
      <c r="G352" s="33"/>
      <c r="H352" s="33"/>
      <c r="I352" s="33"/>
      <c r="J352" s="33"/>
      <c r="K352" s="28"/>
      <c r="L352" s="28"/>
      <c r="M352" s="50">
        <v>650</v>
      </c>
      <c r="N352" s="47"/>
      <c r="O352" s="47" t="s">
        <v>48</v>
      </c>
    </row>
    <row r="353" spans="1:15" ht="30">
      <c r="A353" s="2" t="s">
        <v>77</v>
      </c>
      <c r="B353" s="22"/>
      <c r="C353" s="22"/>
      <c r="D353" s="33"/>
      <c r="E353" s="33"/>
      <c r="F353" s="39"/>
      <c r="G353" s="33"/>
      <c r="H353" s="33"/>
      <c r="I353" s="33"/>
      <c r="J353" s="33"/>
      <c r="K353" s="28"/>
      <c r="L353" s="39"/>
      <c r="M353" s="50">
        <v>650</v>
      </c>
      <c r="N353" s="47"/>
      <c r="O353" s="47" t="s">
        <v>48</v>
      </c>
    </row>
    <row r="354" spans="1:15" ht="30">
      <c r="A354" s="2"/>
      <c r="B354" s="22"/>
      <c r="C354" s="22"/>
      <c r="D354" s="33"/>
      <c r="E354" s="33"/>
      <c r="F354" s="40"/>
      <c r="G354" s="33"/>
      <c r="H354" s="33"/>
      <c r="I354" s="33"/>
      <c r="J354" s="40"/>
      <c r="K354" s="28"/>
      <c r="L354" s="28"/>
      <c r="M354" s="50">
        <v>650</v>
      </c>
      <c r="N354" s="47"/>
      <c r="O354" s="47" t="s">
        <v>48</v>
      </c>
    </row>
    <row r="355" spans="1:15" ht="30">
      <c r="A355" s="2" t="s">
        <v>13</v>
      </c>
      <c r="B355" s="22"/>
      <c r="C355" s="22"/>
      <c r="D355" s="33"/>
      <c r="E355" s="33"/>
      <c r="F355" s="33"/>
      <c r="G355" s="33"/>
      <c r="H355" s="33"/>
      <c r="I355" s="33"/>
      <c r="J355" s="39"/>
      <c r="K355" s="28"/>
      <c r="L355" s="39"/>
      <c r="M355" s="51"/>
      <c r="N355" s="47"/>
      <c r="O355" s="47"/>
    </row>
    <row r="356" spans="1:15" ht="30">
      <c r="A356" s="2" t="s">
        <v>75</v>
      </c>
      <c r="B356" s="22"/>
      <c r="C356" s="22"/>
      <c r="D356" s="33"/>
      <c r="E356" s="33"/>
      <c r="F356" s="33"/>
      <c r="G356" s="33"/>
      <c r="H356" s="33"/>
      <c r="I356" s="33"/>
      <c r="J356" s="33"/>
      <c r="K356" s="28"/>
      <c r="L356" s="28"/>
      <c r="M356" s="52"/>
      <c r="N356" s="47"/>
      <c r="O356" s="47"/>
    </row>
    <row r="357" spans="1:15" ht="30">
      <c r="A357" s="2" t="s">
        <v>76</v>
      </c>
      <c r="B357" s="22"/>
      <c r="C357" s="22"/>
      <c r="D357" s="33"/>
      <c r="E357" s="33"/>
      <c r="F357" s="33"/>
      <c r="G357" s="33"/>
      <c r="H357" s="33"/>
      <c r="I357" s="33"/>
      <c r="J357" s="31"/>
      <c r="K357" s="28"/>
      <c r="L357" s="28"/>
      <c r="M357" s="51">
        <v>0.05444</v>
      </c>
      <c r="N357" s="47"/>
      <c r="O357" s="47" t="s">
        <v>49</v>
      </c>
    </row>
    <row r="358" spans="1:15" ht="30">
      <c r="A358" s="2" t="s">
        <v>77</v>
      </c>
      <c r="B358" s="22"/>
      <c r="C358" s="22"/>
      <c r="D358" s="33"/>
      <c r="E358" s="33"/>
      <c r="F358" s="33"/>
      <c r="G358" s="33"/>
      <c r="H358" s="33"/>
      <c r="I358" s="33"/>
      <c r="J358" s="33"/>
      <c r="K358" s="28"/>
      <c r="L358" s="28"/>
      <c r="M358" s="51">
        <v>0.03798</v>
      </c>
      <c r="N358" s="47"/>
      <c r="O358" s="47" t="s">
        <v>49</v>
      </c>
    </row>
    <row r="359" spans="1:15" ht="30">
      <c r="A359" s="2"/>
      <c r="B359" s="22"/>
      <c r="C359" s="22"/>
      <c r="D359" s="33"/>
      <c r="E359" s="33"/>
      <c r="F359" s="33"/>
      <c r="G359" s="33"/>
      <c r="H359" s="33"/>
      <c r="I359" s="33"/>
      <c r="J359" s="33"/>
      <c r="K359" s="28"/>
      <c r="L359" s="28"/>
      <c r="M359" s="51">
        <v>0.03349</v>
      </c>
      <c r="N359" s="47"/>
      <c r="O359" s="47" t="s">
        <v>49</v>
      </c>
    </row>
    <row r="360" spans="1:15" ht="30">
      <c r="A360" s="2" t="s">
        <v>78</v>
      </c>
      <c r="B360" s="22"/>
      <c r="C360" s="22"/>
      <c r="D360" s="33"/>
      <c r="E360" s="33"/>
      <c r="F360" s="33"/>
      <c r="G360" s="33"/>
      <c r="H360" s="33"/>
      <c r="I360" s="33"/>
      <c r="J360" s="33"/>
      <c r="K360" s="28"/>
      <c r="L360" s="28"/>
      <c r="M360" s="51"/>
      <c r="N360" s="47"/>
      <c r="O360" s="47"/>
    </row>
    <row r="361" spans="1:15" ht="30">
      <c r="A361" s="2" t="s">
        <v>79</v>
      </c>
      <c r="B361" s="22"/>
      <c r="C361" s="22"/>
      <c r="D361" s="33"/>
      <c r="E361" s="33"/>
      <c r="F361" s="33"/>
      <c r="G361" s="33"/>
      <c r="H361" s="33"/>
      <c r="I361" s="33"/>
      <c r="J361" s="33"/>
      <c r="K361" s="28"/>
      <c r="L361" s="42"/>
      <c r="M361" s="51"/>
      <c r="N361" s="47"/>
      <c r="O361" s="47"/>
    </row>
    <row r="362" spans="1:15" ht="30">
      <c r="A362" s="2" t="s">
        <v>80</v>
      </c>
      <c r="B362" s="22"/>
      <c r="C362" s="22"/>
      <c r="D362" s="33"/>
      <c r="E362" s="33"/>
      <c r="F362" s="31"/>
      <c r="G362" s="33"/>
      <c r="H362" s="33"/>
      <c r="I362" s="33"/>
      <c r="J362" s="33"/>
      <c r="K362" s="28"/>
      <c r="L362" s="28"/>
      <c r="M362" s="56">
        <f>+H194</f>
        <v>0.357</v>
      </c>
      <c r="N362" s="47"/>
      <c r="O362" s="47" t="s">
        <v>49</v>
      </c>
    </row>
    <row r="363" spans="1:15" ht="30">
      <c r="A363" s="2" t="s">
        <v>81</v>
      </c>
      <c r="B363" s="22"/>
      <c r="C363" s="22"/>
      <c r="D363" s="33"/>
      <c r="E363" s="33"/>
      <c r="F363" s="33"/>
      <c r="G363" s="33"/>
      <c r="H363" s="33"/>
      <c r="I363" s="33"/>
      <c r="J363" s="33"/>
      <c r="K363" s="28"/>
      <c r="L363" s="39"/>
      <c r="M363" s="56">
        <f>+H195</f>
        <v>0.357</v>
      </c>
      <c r="N363" s="47"/>
      <c r="O363" s="47" t="s">
        <v>49</v>
      </c>
    </row>
    <row r="364" spans="1:15" ht="30">
      <c r="A364" s="2" t="s">
        <v>82</v>
      </c>
      <c r="B364" s="22"/>
      <c r="C364" s="22"/>
      <c r="D364" s="33"/>
      <c r="E364" s="33"/>
      <c r="F364" s="33"/>
      <c r="G364" s="33"/>
      <c r="H364" s="40"/>
      <c r="I364" s="33"/>
      <c r="J364" s="40"/>
      <c r="K364" s="28"/>
      <c r="L364" s="39"/>
      <c r="M364" s="56">
        <f>+H196</f>
        <v>0.357</v>
      </c>
      <c r="N364" s="47"/>
      <c r="O364" s="47" t="s">
        <v>49</v>
      </c>
    </row>
    <row r="365" spans="1:15" ht="30">
      <c r="A365" s="2" t="s">
        <v>83</v>
      </c>
      <c r="B365" s="22"/>
      <c r="C365" s="22"/>
      <c r="D365" s="33"/>
      <c r="E365" s="33"/>
      <c r="F365" s="33"/>
      <c r="G365" s="33"/>
      <c r="H365" s="33"/>
      <c r="I365" s="33"/>
      <c r="J365" s="33"/>
      <c r="K365" s="28"/>
      <c r="L365" s="39"/>
      <c r="M365" s="56">
        <f>+H197</f>
        <v>0.357</v>
      </c>
      <c r="N365" s="47"/>
      <c r="O365" s="47" t="s">
        <v>49</v>
      </c>
    </row>
    <row r="366" spans="1:15" ht="30">
      <c r="A366" s="2" t="s">
        <v>84</v>
      </c>
      <c r="B366" s="22"/>
      <c r="C366" s="22"/>
      <c r="D366" s="33"/>
      <c r="E366" s="33"/>
      <c r="F366" s="33"/>
      <c r="G366" s="33"/>
      <c r="H366" s="33"/>
      <c r="I366" s="33"/>
      <c r="J366" s="40"/>
      <c r="K366" s="28"/>
      <c r="L366" s="39"/>
      <c r="M366" s="56">
        <f>+H198</f>
        <v>0.357</v>
      </c>
      <c r="N366" s="47"/>
      <c r="O366" s="47" t="s">
        <v>49</v>
      </c>
    </row>
    <row r="367" spans="1:15" ht="30">
      <c r="A367" s="22"/>
      <c r="B367" s="22"/>
      <c r="C367" s="22"/>
      <c r="D367" s="33"/>
      <c r="E367" s="33"/>
      <c r="F367" s="33"/>
      <c r="G367" s="33"/>
      <c r="H367" s="33"/>
      <c r="I367" s="33"/>
      <c r="J367" s="33"/>
      <c r="K367" s="28"/>
      <c r="L367" s="39"/>
      <c r="M367" s="56">
        <f>+H199</f>
        <v>0.357</v>
      </c>
      <c r="N367" s="47"/>
      <c r="O367" s="47" t="s">
        <v>49</v>
      </c>
    </row>
    <row r="368" spans="1:15" ht="30">
      <c r="A368" s="2" t="s">
        <v>127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30">
      <c r="A369" s="2" t="s">
        <v>124</v>
      </c>
      <c r="B369" s="2"/>
      <c r="C369" s="2"/>
      <c r="D369" s="2"/>
      <c r="E369" s="2"/>
      <c r="F369" s="9"/>
      <c r="G369" s="2"/>
      <c r="H369" s="2"/>
      <c r="I369" s="2"/>
      <c r="J369" s="10"/>
      <c r="K369" s="2"/>
      <c r="L369" s="2"/>
      <c r="M369" s="10">
        <v>71.08</v>
      </c>
      <c r="N369" s="2"/>
      <c r="O369" s="2" t="s">
        <v>48</v>
      </c>
    </row>
    <row r="370" spans="1:15" ht="20.25">
      <c r="A370" s="22"/>
      <c r="B370" s="22"/>
      <c r="C370" s="22"/>
      <c r="D370" s="33"/>
      <c r="E370" s="33"/>
      <c r="F370" s="33"/>
      <c r="G370" s="33"/>
      <c r="H370" s="33"/>
      <c r="I370" s="33"/>
      <c r="J370" s="33"/>
      <c r="K370" s="28"/>
      <c r="L370" s="39"/>
      <c r="M370" s="39"/>
      <c r="N370" s="28"/>
      <c r="O370" s="28"/>
    </row>
    <row r="371" spans="1:15" ht="20.25">
      <c r="A371" s="22"/>
      <c r="B371" s="22"/>
      <c r="C371" s="22"/>
      <c r="D371" s="33"/>
      <c r="E371" s="33"/>
      <c r="F371" s="33"/>
      <c r="G371" s="33"/>
      <c r="H371" s="33"/>
      <c r="I371" s="33"/>
      <c r="J371" s="33"/>
      <c r="K371" s="28"/>
      <c r="L371" s="39"/>
      <c r="M371" s="39"/>
      <c r="N371" s="28"/>
      <c r="O371" s="28"/>
    </row>
    <row r="372" spans="1:15" ht="30">
      <c r="A372" s="45" t="str">
        <f>+A206</f>
        <v>Filed 7-30-18</v>
      </c>
      <c r="B372" s="22"/>
      <c r="C372" s="22"/>
      <c r="D372" s="33"/>
      <c r="E372" s="33"/>
      <c r="F372" s="33"/>
      <c r="G372" s="33"/>
      <c r="H372" s="33"/>
      <c r="I372" s="33"/>
      <c r="J372" s="33"/>
      <c r="K372" s="28"/>
      <c r="L372" s="39"/>
      <c r="M372" s="39"/>
      <c r="N372" s="28"/>
      <c r="O372" s="28"/>
    </row>
    <row r="373" spans="1:15" ht="30">
      <c r="A373" s="22"/>
      <c r="B373" s="22"/>
      <c r="C373" s="22"/>
      <c r="D373" s="33"/>
      <c r="E373" s="33"/>
      <c r="F373" s="2"/>
      <c r="G373" s="33"/>
      <c r="H373" s="33"/>
      <c r="I373" s="33"/>
      <c r="J373" s="33"/>
      <c r="K373" s="28"/>
      <c r="L373" s="39"/>
      <c r="M373" s="39"/>
      <c r="N373" s="28"/>
      <c r="O373" s="28"/>
    </row>
    <row r="374" spans="1:15" ht="30">
      <c r="A374" s="22"/>
      <c r="B374" s="22"/>
      <c r="C374" s="22"/>
      <c r="D374" s="33"/>
      <c r="E374" s="49" t="str">
        <f>+D208</f>
        <v>                        Superseding Filing Effective for the Billing Month of July 2018 </v>
      </c>
      <c r="F374" s="2" t="s">
        <v>145</v>
      </c>
      <c r="G374" s="33"/>
      <c r="H374" s="33"/>
      <c r="I374" s="33"/>
      <c r="J374" s="33"/>
      <c r="K374" s="28"/>
      <c r="L374" s="39"/>
      <c r="M374" s="39"/>
      <c r="N374" s="28"/>
      <c r="O374" s="28"/>
    </row>
    <row r="375" spans="1:15" ht="30">
      <c r="A375" s="25"/>
      <c r="B375" s="22"/>
      <c r="C375" s="22"/>
      <c r="D375" s="33"/>
      <c r="E375" s="33"/>
      <c r="F375" s="11" t="s">
        <v>141</v>
      </c>
      <c r="G375" s="33"/>
      <c r="H375" s="33"/>
      <c r="I375" s="33"/>
      <c r="J375" s="33"/>
      <c r="K375" s="28"/>
      <c r="L375" s="39"/>
      <c r="M375" s="39"/>
      <c r="N375" s="28"/>
      <c r="O375" s="28"/>
    </row>
    <row r="376" spans="1:15" ht="20.25">
      <c r="A376" s="22"/>
      <c r="B376" s="26"/>
      <c r="C376" s="25"/>
      <c r="D376" s="26"/>
      <c r="E376" s="25"/>
      <c r="F376" s="25"/>
      <c r="G376" s="26"/>
      <c r="H376" s="26"/>
      <c r="I376" s="26"/>
      <c r="J376" s="26"/>
      <c r="K376" s="26"/>
      <c r="L376" s="27"/>
      <c r="M376" s="27"/>
      <c r="N376" s="27"/>
      <c r="O376" s="23"/>
    </row>
    <row r="377" spans="1:15" ht="20.25">
      <c r="A377" s="22"/>
      <c r="B377" s="22"/>
      <c r="C377" s="22"/>
      <c r="D377" s="22"/>
      <c r="E377" s="32"/>
      <c r="F377" s="22"/>
      <c r="G377" s="22"/>
      <c r="H377" s="22"/>
      <c r="I377" s="22"/>
      <c r="J377" s="22"/>
      <c r="K377" s="22"/>
      <c r="L377" s="33"/>
      <c r="M377" s="24"/>
      <c r="N377" s="24"/>
      <c r="O377" s="28"/>
    </row>
    <row r="378" spans="1:15" ht="20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33"/>
      <c r="M378" s="24"/>
      <c r="N378" s="24"/>
      <c r="O378" s="28"/>
    </row>
    <row r="379" spans="1:15" ht="30">
      <c r="A379" s="22"/>
      <c r="B379" s="22"/>
      <c r="C379" s="22"/>
      <c r="D379" s="55"/>
      <c r="E379" s="22"/>
      <c r="F379" s="22"/>
      <c r="G379" s="22"/>
      <c r="H379" s="22"/>
      <c r="I379" s="22"/>
      <c r="J379" s="22"/>
      <c r="K379" s="22"/>
      <c r="L379" s="33"/>
      <c r="M379" s="24"/>
      <c r="N379" s="24"/>
      <c r="O379" s="28"/>
    </row>
    <row r="380" spans="1:15" ht="30">
      <c r="A380" s="22"/>
      <c r="B380" s="22"/>
      <c r="C380" s="22"/>
      <c r="D380" s="55" t="s">
        <v>89</v>
      </c>
      <c r="E380" s="22"/>
      <c r="F380" s="22"/>
      <c r="G380" s="22"/>
      <c r="H380" s="22"/>
      <c r="I380" s="22"/>
      <c r="J380" s="22"/>
      <c r="K380" s="22"/>
      <c r="L380" s="33"/>
      <c r="M380" s="24"/>
      <c r="N380" s="24"/>
      <c r="O380" s="28"/>
    </row>
    <row r="381" spans="1:15" ht="30">
      <c r="A381" s="5"/>
      <c r="B381" s="22"/>
      <c r="C381" s="22"/>
      <c r="D381" s="5" t="s">
        <v>120</v>
      </c>
      <c r="E381" s="48"/>
      <c r="F381" s="22"/>
      <c r="G381" s="22"/>
      <c r="H381" s="22"/>
      <c r="I381" s="22"/>
      <c r="J381" s="22"/>
      <c r="K381" s="22"/>
      <c r="L381" s="33"/>
      <c r="M381" s="24"/>
      <c r="N381" s="24"/>
      <c r="O381" s="28"/>
    </row>
    <row r="382" spans="1:15" ht="30">
      <c r="A382" s="5" t="s">
        <v>90</v>
      </c>
      <c r="B382" s="25"/>
      <c r="C382" s="25"/>
      <c r="D382" s="25"/>
      <c r="E382" s="25"/>
      <c r="F382" s="25"/>
      <c r="G382" s="25"/>
      <c r="H382" s="25"/>
      <c r="I382" s="25"/>
      <c r="J382" s="25"/>
      <c r="K382" s="28"/>
      <c r="L382" s="28"/>
      <c r="M382" s="28"/>
      <c r="N382" s="28"/>
      <c r="O382" s="47" t="s">
        <v>91</v>
      </c>
    </row>
    <row r="383" spans="1:15" ht="2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8"/>
      <c r="L383" s="28"/>
      <c r="M383" s="28"/>
      <c r="N383" s="28"/>
      <c r="O383" s="28"/>
    </row>
    <row r="384" spans="1:15" ht="20.25">
      <c r="A384" s="62"/>
      <c r="B384" s="25"/>
      <c r="C384" s="25"/>
      <c r="D384" s="25"/>
      <c r="E384" s="25"/>
      <c r="F384" s="25"/>
      <c r="G384" s="25"/>
      <c r="H384" s="25"/>
      <c r="I384" s="25"/>
      <c r="J384" s="25"/>
      <c r="K384" s="28"/>
      <c r="L384" s="28"/>
      <c r="M384" s="28"/>
      <c r="N384" s="28"/>
      <c r="O384" s="28"/>
    </row>
    <row r="385" spans="1:15" ht="21" thickBot="1">
      <c r="A385" s="36"/>
      <c r="B385" s="25"/>
      <c r="C385" s="25"/>
      <c r="D385" s="25"/>
      <c r="E385" s="25"/>
      <c r="F385" s="25"/>
      <c r="G385" s="25"/>
      <c r="H385" s="25"/>
      <c r="I385" s="25"/>
      <c r="J385" s="25"/>
      <c r="K385" s="28"/>
      <c r="L385" s="28"/>
      <c r="M385" s="28"/>
      <c r="N385" s="28"/>
      <c r="O385" s="28"/>
    </row>
    <row r="386" spans="1:15" ht="21" thickTop="1">
      <c r="A386" s="33"/>
      <c r="B386" s="43"/>
      <c r="C386" s="43"/>
      <c r="D386" s="43"/>
      <c r="E386" s="43"/>
      <c r="F386" s="43"/>
      <c r="G386" s="43"/>
      <c r="H386" s="43"/>
      <c r="I386" s="43"/>
      <c r="J386" s="43"/>
      <c r="K386" s="44"/>
      <c r="L386" s="44"/>
      <c r="M386" s="44"/>
      <c r="N386" s="44"/>
      <c r="O386" s="44"/>
    </row>
    <row r="387" spans="1:15" ht="20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28"/>
      <c r="L387" s="28"/>
      <c r="M387" s="28"/>
      <c r="N387" s="28"/>
      <c r="O387" s="28"/>
    </row>
    <row r="388" spans="1:15" ht="20.25">
      <c r="A388" s="35"/>
      <c r="B388" s="33"/>
      <c r="C388" s="33"/>
      <c r="D388" s="33"/>
      <c r="E388" s="33"/>
      <c r="F388" s="33"/>
      <c r="G388" s="33"/>
      <c r="H388" s="33"/>
      <c r="I388" s="33"/>
      <c r="J388" s="33"/>
      <c r="K388" s="28"/>
      <c r="L388" s="28"/>
      <c r="M388" s="28"/>
      <c r="N388" s="28"/>
      <c r="O388" s="28"/>
    </row>
    <row r="389" spans="1:15" ht="20.25">
      <c r="A389" s="33"/>
      <c r="B389" s="27"/>
      <c r="C389" s="27"/>
      <c r="D389" s="27"/>
      <c r="E389" s="27"/>
      <c r="F389" s="27"/>
      <c r="G389" s="27"/>
      <c r="H389" s="27"/>
      <c r="I389" s="27"/>
      <c r="J389" s="27"/>
      <c r="K389" s="28"/>
      <c r="L389" s="28"/>
      <c r="M389" s="28"/>
      <c r="N389" s="28"/>
      <c r="O389" s="28"/>
    </row>
    <row r="390" spans="1:15" ht="30">
      <c r="A390" s="45" t="s">
        <v>92</v>
      </c>
      <c r="B390" s="33"/>
      <c r="C390" s="33"/>
      <c r="D390" s="33"/>
      <c r="E390" s="33"/>
      <c r="F390" s="33"/>
      <c r="G390" s="33"/>
      <c r="H390" s="33"/>
      <c r="I390" s="33"/>
      <c r="J390" s="33"/>
      <c r="K390" s="28"/>
      <c r="L390" s="28"/>
      <c r="M390" s="28"/>
      <c r="N390" s="28"/>
      <c r="O390" s="28"/>
    </row>
    <row r="391" spans="1:15" ht="30">
      <c r="A391" s="45"/>
      <c r="B391" s="45"/>
      <c r="C391" s="45"/>
      <c r="D391" s="45"/>
      <c r="E391" s="45"/>
      <c r="F391" s="45"/>
      <c r="G391" s="45"/>
      <c r="H391" s="45"/>
      <c r="I391" s="45" t="s">
        <v>93</v>
      </c>
      <c r="J391" s="45"/>
      <c r="K391" s="28"/>
      <c r="L391" s="28"/>
      <c r="M391" s="28"/>
      <c r="N391" s="28"/>
      <c r="O391" s="28"/>
    </row>
    <row r="392" spans="1:15" ht="30">
      <c r="A392" s="45" t="s">
        <v>94</v>
      </c>
      <c r="B392" s="45"/>
      <c r="C392" s="45"/>
      <c r="D392" s="45"/>
      <c r="E392" s="45"/>
      <c r="F392" s="45"/>
      <c r="G392" s="45"/>
      <c r="H392" s="45"/>
      <c r="I392" s="45"/>
      <c r="J392" s="45"/>
      <c r="K392" s="28"/>
      <c r="L392" s="28"/>
      <c r="M392" s="28"/>
      <c r="N392" s="28"/>
      <c r="O392" s="28"/>
    </row>
    <row r="393" spans="1:15" ht="30">
      <c r="A393" s="45"/>
      <c r="B393" s="45"/>
      <c r="C393" s="45"/>
      <c r="D393" s="45"/>
      <c r="E393" s="45"/>
      <c r="F393" s="45"/>
      <c r="G393" s="45"/>
      <c r="H393" s="45"/>
      <c r="I393" s="45" t="s">
        <v>95</v>
      </c>
      <c r="J393" s="45"/>
      <c r="K393" s="28"/>
      <c r="L393" s="28"/>
      <c r="M393" s="28"/>
      <c r="N393" s="28"/>
      <c r="O393" s="28"/>
    </row>
    <row r="394" spans="1:15" ht="30">
      <c r="A394" s="45" t="s">
        <v>96</v>
      </c>
      <c r="B394" s="45"/>
      <c r="C394" s="45"/>
      <c r="D394" s="45"/>
      <c r="E394" s="45"/>
      <c r="F394" s="45"/>
      <c r="G394" s="45"/>
      <c r="H394" s="45"/>
      <c r="I394" s="45"/>
      <c r="J394" s="45"/>
      <c r="K394" s="28"/>
      <c r="L394" s="28"/>
      <c r="M394" s="28"/>
      <c r="N394" s="28"/>
      <c r="O394" s="28"/>
    </row>
    <row r="395" spans="1:15" ht="30">
      <c r="A395" s="45">
        <v>2017</v>
      </c>
      <c r="B395" s="45"/>
      <c r="C395" s="45"/>
      <c r="D395" s="45"/>
      <c r="E395" s="45"/>
      <c r="F395" s="45"/>
      <c r="G395" s="45"/>
      <c r="H395" s="45"/>
      <c r="I395" s="46"/>
      <c r="J395" s="45"/>
      <c r="K395" s="28"/>
      <c r="L395" s="28"/>
      <c r="M395" s="28"/>
      <c r="N395" s="28"/>
      <c r="O395" s="28"/>
    </row>
    <row r="396" spans="1:15" ht="30">
      <c r="A396" s="45">
        <v>2018</v>
      </c>
      <c r="B396" s="45"/>
      <c r="C396" s="45"/>
      <c r="D396" s="45"/>
      <c r="E396" s="45"/>
      <c r="F396" s="45"/>
      <c r="G396" s="45"/>
      <c r="H396" s="45"/>
      <c r="I396" s="46">
        <v>0.0118</v>
      </c>
      <c r="J396" s="45"/>
      <c r="K396" s="28"/>
      <c r="L396" s="28"/>
      <c r="M396" s="28"/>
      <c r="N396" s="28"/>
      <c r="O396" s="28"/>
    </row>
    <row r="397" spans="1:15" ht="30">
      <c r="A397" s="45">
        <v>2019</v>
      </c>
      <c r="B397" s="45"/>
      <c r="C397" s="45"/>
      <c r="D397" s="45"/>
      <c r="E397" s="45"/>
      <c r="F397" s="45"/>
      <c r="G397" s="45"/>
      <c r="H397" s="45"/>
      <c r="I397" s="46">
        <v>0.0121</v>
      </c>
      <c r="J397" s="45"/>
      <c r="K397" s="28"/>
      <c r="L397" s="28"/>
      <c r="M397" s="28"/>
      <c r="N397" s="28"/>
      <c r="O397" s="28"/>
    </row>
    <row r="398" spans="1:15" ht="30">
      <c r="A398" s="57" t="s">
        <v>121</v>
      </c>
      <c r="B398" s="45"/>
      <c r="C398" s="45"/>
      <c r="D398" s="45"/>
      <c r="E398" s="45"/>
      <c r="F398" s="45"/>
      <c r="G398" s="45"/>
      <c r="H398" s="45"/>
      <c r="I398" s="46">
        <v>0.0123</v>
      </c>
      <c r="J398" s="45"/>
      <c r="K398" s="28"/>
      <c r="L398" s="28"/>
      <c r="M398" s="28"/>
      <c r="N398" s="28"/>
      <c r="O398" s="28"/>
    </row>
    <row r="399" spans="1:15" ht="30">
      <c r="A399" s="45"/>
      <c r="B399" s="45"/>
      <c r="C399" s="45"/>
      <c r="D399" s="45"/>
      <c r="E399" s="45"/>
      <c r="F399" s="45"/>
      <c r="G399" s="45"/>
      <c r="H399" s="45"/>
      <c r="I399" s="46">
        <v>0.013</v>
      </c>
      <c r="J399" s="45"/>
      <c r="K399" s="28"/>
      <c r="L399" s="28"/>
      <c r="M399" s="28"/>
      <c r="N399" s="28"/>
      <c r="O399" s="28"/>
    </row>
    <row r="400" spans="1:15" ht="30">
      <c r="A400" s="45" t="s">
        <v>97</v>
      </c>
      <c r="B400" s="45"/>
      <c r="C400" s="45"/>
      <c r="D400" s="45"/>
      <c r="E400" s="45"/>
      <c r="F400" s="45"/>
      <c r="G400" s="45"/>
      <c r="H400" s="45"/>
      <c r="I400" s="45"/>
      <c r="J400" s="45"/>
      <c r="K400" s="28"/>
      <c r="L400" s="28"/>
      <c r="M400" s="28"/>
      <c r="N400" s="28"/>
      <c r="O400" s="28"/>
    </row>
    <row r="401" spans="1:15" ht="30">
      <c r="A401" s="45"/>
      <c r="B401" s="45"/>
      <c r="C401" s="45"/>
      <c r="D401" s="45"/>
      <c r="E401" s="45"/>
      <c r="F401" s="45"/>
      <c r="G401" s="45"/>
      <c r="H401" s="45"/>
      <c r="I401" s="45" t="s">
        <v>98</v>
      </c>
      <c r="J401" s="45"/>
      <c r="K401" s="28"/>
      <c r="L401" s="28"/>
      <c r="M401" s="28"/>
      <c r="N401" s="28"/>
      <c r="O401" s="28"/>
    </row>
    <row r="402" spans="1:15" ht="30">
      <c r="A402" s="45" t="s">
        <v>99</v>
      </c>
      <c r="B402" s="45"/>
      <c r="C402" s="45"/>
      <c r="D402" s="45"/>
      <c r="E402" s="45"/>
      <c r="F402" s="45"/>
      <c r="G402" s="45"/>
      <c r="H402" s="45"/>
      <c r="I402" s="45"/>
      <c r="J402" s="45"/>
      <c r="K402" s="28"/>
      <c r="L402" s="28"/>
      <c r="M402" s="28"/>
      <c r="N402" s="28"/>
      <c r="O402" s="28"/>
    </row>
    <row r="403" spans="1:15" ht="30">
      <c r="A403" s="45"/>
      <c r="B403" s="45"/>
      <c r="C403" s="45"/>
      <c r="D403" s="45"/>
      <c r="E403" s="45"/>
      <c r="F403" s="45"/>
      <c r="G403" s="45"/>
      <c r="H403" s="45"/>
      <c r="I403" s="45" t="s">
        <v>100</v>
      </c>
      <c r="J403" s="45"/>
      <c r="K403" s="28"/>
      <c r="L403" s="28"/>
      <c r="M403" s="28"/>
      <c r="N403" s="28"/>
      <c r="O403" s="28"/>
    </row>
    <row r="404" spans="1:15" ht="30">
      <c r="A404" s="45" t="s">
        <v>101</v>
      </c>
      <c r="B404" s="45"/>
      <c r="C404" s="45"/>
      <c r="D404" s="45"/>
      <c r="E404" s="45"/>
      <c r="F404" s="45"/>
      <c r="G404" s="45"/>
      <c r="H404" s="45"/>
      <c r="I404" s="45"/>
      <c r="J404" s="45"/>
      <c r="K404" s="28"/>
      <c r="L404" s="28"/>
      <c r="M404" s="28"/>
      <c r="N404" s="28"/>
      <c r="O404" s="28"/>
    </row>
    <row r="405" spans="1:15" ht="30">
      <c r="A405" s="45"/>
      <c r="B405" s="45"/>
      <c r="C405" s="45"/>
      <c r="D405" s="45"/>
      <c r="E405" s="45"/>
      <c r="F405" s="45"/>
      <c r="G405" s="45"/>
      <c r="H405" s="45"/>
      <c r="I405" s="45" t="s">
        <v>102</v>
      </c>
      <c r="J405" s="45"/>
      <c r="K405" s="28"/>
      <c r="L405" s="28"/>
      <c r="M405" s="28"/>
      <c r="N405" s="28"/>
      <c r="O405" s="28"/>
    </row>
    <row r="406" spans="1:15" ht="30">
      <c r="A406" s="45" t="s">
        <v>103</v>
      </c>
      <c r="B406" s="45"/>
      <c r="C406" s="45"/>
      <c r="D406" s="45"/>
      <c r="E406" s="45"/>
      <c r="F406" s="45"/>
      <c r="G406" s="45"/>
      <c r="H406" s="45"/>
      <c r="I406" s="45"/>
      <c r="J406" s="45"/>
      <c r="K406" s="28"/>
      <c r="L406" s="28"/>
      <c r="M406" s="28"/>
      <c r="N406" s="28"/>
      <c r="O406" s="28"/>
    </row>
    <row r="407" spans="1:15" ht="30">
      <c r="A407" s="45"/>
      <c r="B407" s="45"/>
      <c r="C407" s="45"/>
      <c r="D407" s="45"/>
      <c r="E407" s="45"/>
      <c r="F407" s="45"/>
      <c r="G407" s="45"/>
      <c r="H407" s="45"/>
      <c r="I407" s="45" t="s">
        <v>100</v>
      </c>
      <c r="J407" s="45"/>
      <c r="K407" s="28"/>
      <c r="L407" s="28"/>
      <c r="M407" s="28"/>
      <c r="N407" s="28"/>
      <c r="O407" s="28"/>
    </row>
    <row r="408" spans="1:15" ht="30">
      <c r="A408" s="45" t="s">
        <v>104</v>
      </c>
      <c r="B408" s="45"/>
      <c r="C408" s="45"/>
      <c r="D408" s="45"/>
      <c r="E408" s="45"/>
      <c r="F408" s="45"/>
      <c r="G408" s="45"/>
      <c r="H408" s="45"/>
      <c r="I408" s="45"/>
      <c r="J408" s="45"/>
      <c r="K408" s="28"/>
      <c r="L408" s="28"/>
      <c r="M408" s="28"/>
      <c r="N408" s="28"/>
      <c r="O408" s="28"/>
    </row>
    <row r="409" spans="1:15" ht="30">
      <c r="A409" s="45"/>
      <c r="B409" s="45"/>
      <c r="C409" s="45"/>
      <c r="D409" s="45"/>
      <c r="E409" s="45"/>
      <c r="F409" s="45"/>
      <c r="G409" s="45"/>
      <c r="H409" s="45"/>
      <c r="I409" s="45"/>
      <c r="J409" s="45" t="s">
        <v>105</v>
      </c>
      <c r="K409" s="28"/>
      <c r="L409" s="28"/>
      <c r="M409" s="28"/>
      <c r="N409" s="28"/>
      <c r="O409" s="28"/>
    </row>
    <row r="410" spans="1:15" ht="30">
      <c r="A410" s="45" t="s">
        <v>106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28"/>
      <c r="L410" s="28"/>
      <c r="M410" s="28"/>
      <c r="N410" s="28"/>
      <c r="O410" s="28"/>
    </row>
    <row r="411" spans="1:15" ht="30">
      <c r="A411" s="45"/>
      <c r="B411" s="45"/>
      <c r="C411" s="45"/>
      <c r="D411" s="45"/>
      <c r="E411" s="45"/>
      <c r="F411" s="45"/>
      <c r="G411" s="45"/>
      <c r="H411" s="45"/>
      <c r="I411" s="45"/>
      <c r="J411" s="45" t="s">
        <v>107</v>
      </c>
      <c r="K411" s="28"/>
      <c r="L411" s="28"/>
      <c r="M411" s="28"/>
      <c r="N411" s="28"/>
      <c r="O411" s="28"/>
    </row>
    <row r="412" spans="1:15" ht="30">
      <c r="A412" s="45" t="s">
        <v>108</v>
      </c>
      <c r="B412" s="45"/>
      <c r="C412" s="45"/>
      <c r="D412" s="45"/>
      <c r="E412" s="45"/>
      <c r="F412" s="45"/>
      <c r="G412" s="45"/>
      <c r="H412" s="45"/>
      <c r="I412" s="45"/>
      <c r="J412" s="45"/>
      <c r="K412" s="28"/>
      <c r="L412" s="28"/>
      <c r="M412" s="28"/>
      <c r="N412" s="28"/>
      <c r="O412" s="28"/>
    </row>
    <row r="413" spans="1:15" ht="30">
      <c r="A413" s="45" t="s">
        <v>109</v>
      </c>
      <c r="B413" s="45"/>
      <c r="C413" s="45"/>
      <c r="D413" s="45"/>
      <c r="E413" s="45"/>
      <c r="F413" s="45"/>
      <c r="G413" s="45"/>
      <c r="H413" s="45"/>
      <c r="I413" s="45"/>
      <c r="J413" s="45"/>
      <c r="K413" s="28"/>
      <c r="L413" s="28"/>
      <c r="M413" s="28"/>
      <c r="N413" s="28"/>
      <c r="O413" s="28"/>
    </row>
    <row r="414" spans="1:15" ht="30">
      <c r="A414" s="45" t="s">
        <v>110</v>
      </c>
      <c r="B414" s="45"/>
      <c r="C414" s="45"/>
      <c r="D414" s="45"/>
      <c r="E414" s="45"/>
      <c r="F414" s="45"/>
      <c r="G414" s="45"/>
      <c r="H414" s="45"/>
      <c r="I414" s="45"/>
      <c r="J414" s="45"/>
      <c r="K414" s="28"/>
      <c r="L414" s="28"/>
      <c r="M414" s="28"/>
      <c r="N414" s="28"/>
      <c r="O414" s="28"/>
    </row>
    <row r="415" spans="1:15" ht="30">
      <c r="A415" s="45" t="s">
        <v>111</v>
      </c>
      <c r="B415" s="45"/>
      <c r="C415" s="45"/>
      <c r="D415" s="45"/>
      <c r="E415" s="45"/>
      <c r="F415" s="45"/>
      <c r="G415" s="45"/>
      <c r="H415" s="45"/>
      <c r="I415" s="45" t="s">
        <v>112</v>
      </c>
      <c r="J415" s="45"/>
      <c r="K415" s="28"/>
      <c r="L415" s="28"/>
      <c r="M415" s="28"/>
      <c r="N415" s="28"/>
      <c r="O415" s="28"/>
    </row>
    <row r="416" spans="1:15" ht="30">
      <c r="A416" s="45"/>
      <c r="B416" s="45"/>
      <c r="C416" s="45"/>
      <c r="D416" s="45"/>
      <c r="E416" s="45"/>
      <c r="F416" s="45"/>
      <c r="G416" s="45"/>
      <c r="H416" s="45"/>
      <c r="I416" s="45" t="s">
        <v>113</v>
      </c>
      <c r="J416" s="45"/>
      <c r="K416" s="28"/>
      <c r="L416" s="28"/>
      <c r="M416" s="28"/>
      <c r="N416" s="28"/>
      <c r="O416" s="28"/>
    </row>
    <row r="417" spans="1:15" ht="30">
      <c r="A417" s="45" t="s">
        <v>114</v>
      </c>
      <c r="B417" s="45"/>
      <c r="C417" s="45"/>
      <c r="D417" s="45"/>
      <c r="E417" s="45"/>
      <c r="F417" s="45"/>
      <c r="G417" s="45"/>
      <c r="H417" s="45"/>
      <c r="I417" s="45"/>
      <c r="J417" s="45"/>
      <c r="K417" s="28"/>
      <c r="L417" s="28"/>
      <c r="M417" s="28"/>
      <c r="N417" s="28"/>
      <c r="O417" s="28"/>
    </row>
    <row r="418" spans="1:15" ht="30">
      <c r="A418" s="45" t="s">
        <v>110</v>
      </c>
      <c r="B418" s="45"/>
      <c r="C418" s="45"/>
      <c r="D418" s="45"/>
      <c r="E418" s="45"/>
      <c r="F418" s="45"/>
      <c r="G418" s="45"/>
      <c r="H418" s="45"/>
      <c r="I418" s="45"/>
      <c r="J418" s="45"/>
      <c r="K418" s="28"/>
      <c r="L418" s="28"/>
      <c r="M418" s="28"/>
      <c r="N418" s="28"/>
      <c r="O418" s="28"/>
    </row>
    <row r="419" spans="1:15" ht="30">
      <c r="A419" s="45" t="s">
        <v>111</v>
      </c>
      <c r="B419" s="45"/>
      <c r="C419" s="45"/>
      <c r="D419" s="45"/>
      <c r="E419" s="45"/>
      <c r="F419" s="45"/>
      <c r="G419" s="45"/>
      <c r="H419" s="45"/>
      <c r="I419" s="45" t="s">
        <v>115</v>
      </c>
      <c r="J419" s="45"/>
      <c r="K419" s="28"/>
      <c r="L419" s="28"/>
      <c r="M419" s="28"/>
      <c r="N419" s="28"/>
      <c r="O419" s="28"/>
    </row>
    <row r="420" spans="1:15" ht="30">
      <c r="A420" s="45"/>
      <c r="B420" s="45"/>
      <c r="C420" s="45"/>
      <c r="D420" s="45"/>
      <c r="E420" s="45"/>
      <c r="F420" s="45"/>
      <c r="G420" s="45"/>
      <c r="H420" s="45"/>
      <c r="I420" s="45" t="s">
        <v>116</v>
      </c>
      <c r="J420" s="45"/>
      <c r="K420" s="28"/>
      <c r="L420" s="28"/>
      <c r="M420" s="28"/>
      <c r="N420" s="28"/>
      <c r="O420" s="28"/>
    </row>
    <row r="421" spans="1:15" ht="30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28"/>
      <c r="L421" s="28"/>
      <c r="M421" s="28"/>
      <c r="N421" s="28"/>
      <c r="O421" s="28"/>
    </row>
    <row r="422" spans="1:15" ht="30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28"/>
      <c r="L422" s="28"/>
      <c r="M422" s="28"/>
      <c r="N422" s="28"/>
      <c r="O422" s="28"/>
    </row>
    <row r="423" spans="1:15" ht="30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28"/>
      <c r="L423" s="28"/>
      <c r="M423" s="28"/>
      <c r="N423" s="28"/>
      <c r="O423" s="28"/>
    </row>
    <row r="424" spans="1:15" ht="30">
      <c r="A424" s="45" t="s">
        <v>117</v>
      </c>
      <c r="B424" s="45"/>
      <c r="C424" s="45"/>
      <c r="D424" s="45"/>
      <c r="E424" s="45"/>
      <c r="F424" s="45"/>
      <c r="G424" s="45"/>
      <c r="H424" s="45"/>
      <c r="I424" s="45"/>
      <c r="J424" s="45"/>
      <c r="K424" s="28"/>
      <c r="L424" s="28"/>
      <c r="M424" s="28"/>
      <c r="N424" s="28"/>
      <c r="O424" s="28"/>
    </row>
    <row r="425" spans="1:15" ht="30">
      <c r="A425" s="45"/>
      <c r="B425" s="45"/>
      <c r="C425" s="45"/>
      <c r="D425" s="45"/>
      <c r="E425" s="45"/>
      <c r="F425" s="45" t="s">
        <v>122</v>
      </c>
      <c r="G425" s="45"/>
      <c r="H425" s="45"/>
      <c r="I425" s="45"/>
      <c r="J425" s="45"/>
      <c r="K425" s="28"/>
      <c r="L425" s="28"/>
      <c r="M425" s="28"/>
      <c r="N425" s="28"/>
      <c r="O425" s="28"/>
    </row>
    <row r="426" spans="1:15" ht="30">
      <c r="A426" s="63"/>
      <c r="B426" s="45"/>
      <c r="C426" s="45"/>
      <c r="D426" s="45"/>
      <c r="E426" s="45"/>
      <c r="F426" s="45" t="s">
        <v>118</v>
      </c>
      <c r="G426" s="45"/>
      <c r="H426" s="45"/>
      <c r="I426" s="45"/>
      <c r="J426" s="45"/>
      <c r="K426" s="28"/>
      <c r="L426" s="28"/>
      <c r="M426" s="28"/>
      <c r="N426" s="28"/>
      <c r="O426" s="28"/>
    </row>
    <row r="427" spans="2:15" ht="30">
      <c r="B427" s="47"/>
      <c r="C427" s="47"/>
      <c r="D427" s="47"/>
      <c r="E427" s="47"/>
      <c r="F427" s="47"/>
      <c r="G427" s="47"/>
      <c r="H427" s="47"/>
      <c r="I427" s="47"/>
      <c r="J427" s="47"/>
      <c r="K427" s="28"/>
      <c r="L427" s="28"/>
      <c r="M427" s="28"/>
      <c r="N427" s="28"/>
      <c r="O427" s="28"/>
    </row>
    <row r="428" ht="22.5" customHeight="1"/>
  </sheetData>
  <sheetProtection/>
  <printOptions/>
  <pageMargins left="0.7" right="0.7" top="0.75" bottom="0.75" header="0.3" footer="0.3"/>
  <pageSetup fitToHeight="0" fitToWidth="1" horizontalDpi="600" verticalDpi="600" orientation="portrait" scale="23" r:id="rId1"/>
  <rowBreaks count="7" manualBreakCount="7">
    <brk id="94" max="255" man="1"/>
    <brk id="166" max="255" man="1"/>
    <brk id="211" max="255" man="1"/>
    <brk id="292" max="255" man="1"/>
    <brk id="330" max="255" man="1"/>
    <brk id="375" max="255" man="1"/>
    <brk id="4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2018-08-02T16:04:24Z</cp:lastPrinted>
  <dcterms:created xsi:type="dcterms:W3CDTF">2007-11-13T16:29:52Z</dcterms:created>
  <dcterms:modified xsi:type="dcterms:W3CDTF">2020-02-27T01:10:19Z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