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10" windowHeight="7680" activeTab="0"/>
  </bookViews>
  <sheets>
    <sheet name="Oct 17 Final Rates" sheetId="1" r:id="rId1"/>
  </sheets>
  <definedNames>
    <definedName name="_xlnm.Print_Area" localSheetId="0">'Oct 17 Final Rates'!$A$1:$O$407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5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<sst xmlns="http://schemas.openxmlformats.org/spreadsheetml/2006/main" count="332" uniqueCount="142">
  <si>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</si>
  <si>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</si>
  <si>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</si>
  <si>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</si>
  <si>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</si>
  <si>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</si>
  <si>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</si>
  <si>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</si>
  <si>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</si>
  <si>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</si>
  <si>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</si>
  <si>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</si>
  <si>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</si>
  <si>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</si>
  <si>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</si>
  <si>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</si>
  <si>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</si>
  <si>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</si>
  <si>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</si>
  <si>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</si>
  <si>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</si>
  <si>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</si>
  <si>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</si>
  <si>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</si>
  <si>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</si>
  <si>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</si>
  <si>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</si>
  <si>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</si>
  <si>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</si>
  <si>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</si>
  <si>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</si>
  <si>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</si>
  <si>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</si>
  <si>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</si>
  <si>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</si>
  <si>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</si>
  <si>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</si>
  <si>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</si>
  <si>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</si>
  <si>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</si>
  <si>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</si>
  <si>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</si>
  <si>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</si>
  <si>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</si>
  <si>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</si>
  <si>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</si>
  <si>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</si>
  <si>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</si>
  <si>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</si>
  <si>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</si>
  <si>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</si>
  <si>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</si>
  <si>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</si>
  <si>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</si>
  <si>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</si>
  <si>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</si>
  <si>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</si>
  <si>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</si>
  <si>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PAGE 3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</si>
  <si>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</si>
  <si>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</si>
  <si>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</si>
  <si>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</si>
  <si>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</si>
  <si>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</si>
  <si>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</si>
  <si>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</si>
  <si>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</si>
  <si>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</si>
  <si>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</si>
  <si>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SCHEDULE 10 - OPTIONAL GAS SUPPLY SERVICE</t>
  </si>
  <si>
    <t>Consumption Charge:</t>
  </si>
  <si>
    <t>SCHEDULE 16 - NEW FACILITIES INTERRUPTIBLE GAS DELIVERY SERVICE</t>
  </si>
  <si>
    <t>Monthly Minimum Charge:</t>
  </si>
  <si>
    <t>As Contracted</t>
  </si>
  <si>
    <t>PAGE 7</t>
  </si>
  <si>
    <t xml:space="preserve">                        MISCELLANEOUS SERVICES</t>
  </si>
  <si>
    <t>Monthly Facility Charge Factor:</t>
  </si>
  <si>
    <t>1.73% Per Month</t>
  </si>
  <si>
    <t>Monthly Maintenance Charge Factor:</t>
  </si>
  <si>
    <t xml:space="preserve"> .61% Per Month</t>
  </si>
  <si>
    <t>Tax Recovery Factor: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</si>
  <si>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</si>
  <si>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</si>
  <si>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</si>
  <si>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</si>
  <si>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</si>
  <si>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</si>
  <si>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</si>
  <si>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</si>
  <si>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</si>
  <si>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</si>
  <si>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</si>
  <si>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</si>
  <si>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</si>
  <si>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</si>
  <si>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>$20.00 Per Service Call</t>
  </si>
  <si>
    <t xml:space="preserve">          October 16 thru March 31</t>
  </si>
  <si>
    <t>$30.00 Per Service Call</t>
  </si>
  <si>
    <t xml:space="preserve">     Non-Residential:</t>
  </si>
  <si>
    <t>$20.00 Per Appliance</t>
  </si>
  <si>
    <t>$40.00 Per Appliance</t>
  </si>
  <si>
    <t>Filed:  01/18/12</t>
  </si>
  <si>
    <t>SCHEDULE 3 - RESIDENTIAL AIR CONDITIONING FIRM GAS SALES SERVICE *</t>
  </si>
  <si>
    <t>SCHEDULE 4  - GENERAL AIR CONDITIONING FIRM GAS SALES SERVICE *</t>
  </si>
  <si>
    <t xml:space="preserve">                                  SCHEDULE OF RATES AND CHARGES</t>
  </si>
  <si>
    <t xml:space="preserve">             SCHEDULE OF RATES AND CHARGES</t>
  </si>
  <si>
    <t xml:space="preserve">    VIRGINIA NATURAL GAS</t>
  </si>
  <si>
    <t xml:space="preserve">            EFFECTIVE </t>
  </si>
  <si>
    <t>*Conversion factor 1.2667</t>
  </si>
  <si>
    <t xml:space="preserve">**Conversion factor 1.2667 </t>
  </si>
  <si>
    <t>CARE</t>
  </si>
  <si>
    <t>*  Schedule 3 and Schedule 4 effective  May through September</t>
  </si>
  <si>
    <t xml:space="preserve">                    VIRGINIA NATURAL GAS</t>
  </si>
  <si>
    <t>PAGE 5</t>
  </si>
  <si>
    <t>Consumption in Ccf</t>
  </si>
  <si>
    <t>This Filing Effective September 1, 2017</t>
  </si>
  <si>
    <t>Page 2</t>
  </si>
  <si>
    <t xml:space="preserve">  First 5,000 Ccf</t>
  </si>
  <si>
    <t>FILED 01-18-18</t>
  </si>
  <si>
    <t>Superseding Filing Effective September 1, 2017 SUBJECT TO REFUND</t>
  </si>
  <si>
    <t>SCHEDULE 1A - RESIDENTIAL MULTI-FAMILY FIRM GAS SALES SERVICE</t>
  </si>
  <si>
    <t xml:space="preserve">  Over 5,000 Ccf</t>
  </si>
  <si>
    <t>Superseding Filing Effective September 1, 2017, SUBJECT TO REFUND</t>
  </si>
  <si>
    <t>Filed 1-18-18</t>
  </si>
  <si>
    <t>2017</t>
  </si>
  <si>
    <t>2018</t>
  </si>
  <si>
    <t>2019</t>
  </si>
  <si>
    <t>2020</t>
  </si>
  <si>
    <t xml:space="preserve">This Filing Effective September 1, 2017 </t>
  </si>
  <si>
    <t xml:space="preserve">         OCTOBER 2017 </t>
  </si>
  <si>
    <t xml:space="preserve">OCTOBER 2017 </t>
  </si>
  <si>
    <t>This Filing Effective October, 2017</t>
  </si>
  <si>
    <t xml:space="preserve">                        Superseding Filing Effective October, 2017 SUBJECT TO REFUND </t>
  </si>
  <si>
    <t xml:space="preserve">       OCTOBER 2017 </t>
  </si>
  <si>
    <t>This Filing Effective with the Billing Month of October, 2017</t>
  </si>
  <si>
    <t>Superseding Filing Effective With the Billing Month of  October 2017 SUBJECT TO REFUND</t>
  </si>
  <si>
    <t>REFER TO SCHEDULE 1</t>
  </si>
  <si>
    <t>REFER TO SCHEDULE 2B OR 2C</t>
  </si>
  <si>
    <t>/Month/Unit</t>
  </si>
  <si>
    <t>This Filing Effective With the Billing Month of October 2017</t>
  </si>
  <si>
    <t>Superseding Filing Effective With the Billing Month of October 2017 SUBJECT TO REFUND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</si>
</sst>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"/>
    <numFmt numFmtId="171" formatCode="&quot;$&quot;#,##0.00000"/>
  </numFmts>
  <fonts count="5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u val="single"/>
      <sz val="16"/>
      <name val="Arial MT"/>
      <family val="0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centerContinuous"/>
    </xf>
    <xf numFmtId="0" fontId="6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165" fontId="6" fillId="0" borderId="0" xfId="0" applyNumberFormat="1" applyFont="1" applyAlignment="1" applyProtection="1">
      <alignment/>
      <protection locked="0"/>
    </xf>
    <xf numFmtId="0" fontId="1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Continuous"/>
    </xf>
    <xf numFmtId="0" fontId="6" fillId="0" borderId="10" xfId="0" applyNumberFormat="1" applyFont="1" applyBorder="1" applyAlignment="1">
      <alignment horizontal="centerContinuous"/>
    </xf>
    <xf numFmtId="165" fontId="6" fillId="0" borderId="0" xfId="0" applyNumberFormat="1" applyFont="1" applyAlignment="1">
      <alignment horizontal="center"/>
    </xf>
    <xf numFmtId="10" fontId="6" fillId="0" borderId="0" xfId="0" applyNumberFormat="1" applyFont="1" applyAlignment="1">
      <alignment/>
    </xf>
    <xf numFmtId="0" fontId="9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7" fillId="0" borderId="0" xfId="0" applyNumberFormat="1" applyFont="1" applyAlignment="1" quotePrefix="1">
      <alignment/>
    </xf>
    <xf numFmtId="0" fontId="13" fillId="0" borderId="0" xfId="0" applyFont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NumberFormat="1" applyFont="1" applyAlignment="1" quotePrefix="1">
      <alignment horizontal="centerContinuous"/>
    </xf>
    <xf numFmtId="0" fontId="4" fillId="0" borderId="11" xfId="0" applyNumberFormat="1" applyFont="1" applyBorder="1" applyAlignment="1" applyProtection="1">
      <alignment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 quotePrefix="1">
      <alignment/>
      <protection locked="0"/>
    </xf>
    <xf numFmtId="0" fontId="17" fillId="0" borderId="0" xfId="0" applyNumberFormat="1" applyFont="1" applyAlignment="1" applyProtection="1">
      <alignment/>
      <protection locked="0"/>
    </xf>
    <xf numFmtId="171" fontId="4" fillId="0" borderId="0" xfId="0" applyNumberFormat="1" applyFont="1" applyAlignment="1" applyProtection="1">
      <alignment/>
      <protection locked="0"/>
    </xf>
    <xf numFmtId="17" fontId="8" fillId="0" borderId="0" xfId="0" applyNumberFormat="1" applyFont="1" applyAlignment="1" quotePrefix="1">
      <alignment horizontal="centerContinuous"/>
    </xf>
    <xf numFmtId="0" fontId="18" fillId="0" borderId="0" xfId="0" applyNumberFormat="1" applyFont="1" applyAlignment="1">
      <alignment horizontal="centerContinuous"/>
    </xf>
    <xf numFmtId="0" fontId="17" fillId="0" borderId="12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/>
    </xf>
    <xf numFmtId="171" fontId="4" fillId="0" borderId="12" xfId="0" applyNumberFormat="1" applyFont="1" applyBorder="1" applyAlignment="1" applyProtection="1">
      <alignment/>
      <protection locked="0"/>
    </xf>
    <xf numFmtId="171" fontId="4" fillId="0" borderId="0" xfId="0" applyNumberFormat="1" applyFont="1" applyAlignment="1">
      <alignment/>
    </xf>
    <xf numFmtId="171" fontId="17" fillId="0" borderId="0" xfId="0" applyNumberFormat="1" applyFont="1" applyAlignment="1" applyProtection="1">
      <alignment/>
      <protection locked="0"/>
    </xf>
    <xf numFmtId="10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7" fontId="16" fillId="0" borderId="0" xfId="0" applyNumberFormat="1" applyFont="1" applyAlignment="1">
      <alignment horizontal="centerContinuous"/>
    </xf>
    <xf numFmtId="0" fontId="17" fillId="0" borderId="13" xfId="0" applyNumberFormat="1" applyFont="1" applyBorder="1" applyAlignment="1" applyProtection="1">
      <alignment/>
      <protection locked="0"/>
    </xf>
    <xf numFmtId="0" fontId="4" fillId="0" borderId="13" xfId="0" applyFont="1" applyBorder="1" applyAlignment="1">
      <alignment/>
    </xf>
    <xf numFmtId="0" fontId="6" fillId="0" borderId="0" xfId="0" applyNumberFormat="1" applyFont="1" applyAlignment="1" applyProtection="1">
      <alignment/>
      <protection locked="0"/>
    </xf>
    <xf numFmtId="1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70" fontId="7" fillId="0" borderId="0" xfId="0" applyNumberFormat="1" applyFont="1" applyAlignment="1">
      <alignment/>
    </xf>
    <xf numFmtId="171" fontId="7" fillId="0" borderId="0" xfId="0" applyNumberFormat="1" applyFont="1" applyAlignment="1">
      <alignment/>
    </xf>
    <xf numFmtId="171" fontId="6" fillId="0" borderId="0" xfId="0" applyNumberFormat="1" applyFont="1" applyAlignment="1" applyProtection="1">
      <alignment/>
      <protection locked="0"/>
    </xf>
    <xf numFmtId="0" fontId="8" fillId="0" borderId="0" xfId="0" applyNumberFormat="1" applyFont="1" applyFill="1" applyAlignment="1">
      <alignment horizontal="centerContinuous"/>
    </xf>
    <xf numFmtId="165" fontId="37" fillId="0" borderId="0" xfId="21" applyNumberFormat="1" applyFill="1" applyAlignment="1">
      <alignment/>
    </xf>
    <xf numFmtId="0" fontId="6" fillId="0" borderId="0" xfId="0" applyNumberFormat="1" applyFont="1" applyFill="1" applyAlignment="1">
      <alignment horizontal="right"/>
    </xf>
    <xf numFmtId="0" fontId="19" fillId="0" borderId="0" xfId="0" applyNumberFormat="1" applyFont="1" applyAlignment="1" applyProtection="1">
      <alignment/>
      <protection locked="0"/>
    </xf>
    <xf numFmtId="165" fontId="6" fillId="0" borderId="0" xfId="0" applyNumberFormat="1" applyFont="1" applyFill="1" applyAlignment="1">
      <alignment/>
    </xf>
    <xf numFmtId="0" fontId="6" fillId="0" borderId="0" xfId="0" applyNumberFormat="1" applyFont="1" applyAlignment="1" applyProtection="1" quotePrefix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5"/>
  <sheetViews>
    <sheetView tabSelected="1" zoomScale="35" zoomScaleNormal="35" workbookViewId="0" topLeftCell="A1">
      <selection activeCell="F268" sqref="F268"/>
    </sheetView>
  </sheetViews>
  <sheetFormatPr defaultColWidth="9.6640625" defaultRowHeight="15"/>
  <cols>
    <col min="1" max="1" width="49.21484375" style="1" customWidth="1"/>
    <col min="2" max="2" width="19.6640625" style="1" customWidth="1"/>
    <col min="3" max="3" width="16.6640625" style="1" customWidth="1"/>
    <col min="4" max="4" width="28.6640625" style="1" customWidth="1"/>
    <col min="5" max="5" width="13.6640625" style="1" customWidth="1"/>
    <col min="6" max="6" width="22.6640625" style="1" customWidth="1"/>
    <col min="7" max="7" width="9.6640625" style="1" customWidth="1"/>
    <col min="8" max="8" width="18.6640625" style="1" customWidth="1"/>
    <col min="9" max="9" width="18.21484375" style="1" customWidth="1"/>
    <col min="10" max="10" width="21.6640625" style="1" customWidth="1"/>
    <col min="11" max="11" width="9.6640625" style="1" customWidth="1"/>
    <col min="12" max="12" width="19.6640625" style="1" customWidth="1"/>
    <col min="13" max="13" width="25.6640625" style="1" customWidth="1"/>
    <col min="14" max="14" width="9.6640625" style="1" customWidth="1"/>
    <col min="15" max="15" width="13.10546875" style="1" customWidth="1"/>
    <col min="16" max="16384" width="9.6640625" style="1" customWidth="1"/>
  </cols>
  <sheetData>
    <row r="1" spans="1:15" ht="28.5" customHeight="1">
      <c r="A1" s="3"/>
      <c r="B1" s="2"/>
      <c r="C1" s="2"/>
      <c r="D1" s="2"/>
      <c r="E1" s="2"/>
      <c r="F1" s="6"/>
      <c r="G1" s="2"/>
      <c r="H1" s="2"/>
      <c r="I1" s="2"/>
      <c r="J1" s="2"/>
      <c r="K1" s="2"/>
      <c r="L1" s="2"/>
      <c r="M1" s="2"/>
      <c r="N1" s="2"/>
      <c r="O1" s="2"/>
    </row>
    <row r="2" spans="1:15" ht="30">
      <c r="A2" s="3"/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5"/>
    </row>
    <row r="3" spans="1:15" ht="30">
      <c r="A3" s="57"/>
      <c r="B3" s="6"/>
      <c r="C3" s="6"/>
      <c r="D3" s="6"/>
      <c r="E3" s="6"/>
      <c r="F3" s="57"/>
      <c r="G3" s="57"/>
      <c r="H3" s="6"/>
      <c r="I3" s="6"/>
      <c r="J3" s="6"/>
      <c r="K3" s="6"/>
      <c r="L3" s="6"/>
      <c r="M3" s="6"/>
      <c r="N3" s="5"/>
      <c r="O3" s="5"/>
    </row>
    <row r="4" spans="1:15" ht="30">
      <c r="A4" s="6" t="s">
        <v>2</v>
      </c>
      <c r="B4" s="6"/>
      <c r="C4" s="6"/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</row>
    <row r="5" spans="1:15" ht="30">
      <c r="A5" s="6" t="s">
        <v>3</v>
      </c>
      <c r="B5" s="6"/>
      <c r="C5" s="6"/>
      <c r="D5" s="6"/>
      <c r="E5" s="6"/>
      <c r="F5" s="6"/>
      <c r="G5" s="6"/>
      <c r="H5" s="6"/>
      <c r="I5" s="6"/>
      <c r="J5" s="5"/>
      <c r="K5" s="5"/>
      <c r="L5" s="5"/>
      <c r="M5" s="5"/>
      <c r="N5" s="5"/>
      <c r="O5" s="5"/>
    </row>
    <row r="6" spans="1:15" ht="30.75" thickBot="1">
      <c r="A6" s="6" t="s">
        <v>130</v>
      </c>
      <c r="B6" s="6"/>
      <c r="C6" s="6"/>
      <c r="D6" s="6"/>
      <c r="E6" s="6"/>
      <c r="F6" s="6"/>
      <c r="G6" s="6"/>
      <c r="H6" s="6"/>
      <c r="I6" s="6"/>
      <c r="J6" s="5"/>
      <c r="K6" s="5"/>
      <c r="L6" s="5"/>
      <c r="M6" s="5"/>
      <c r="N6" s="5"/>
      <c r="O6" s="5" t="s">
        <v>0</v>
      </c>
    </row>
    <row r="7" spans="1:15" ht="30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30">
      <c r="A8" s="9"/>
      <c r="B8" s="10" t="s">
        <v>30</v>
      </c>
      <c r="C8" s="3"/>
      <c r="D8" s="10" t="s">
        <v>32</v>
      </c>
      <c r="E8" s="3"/>
      <c r="F8" s="3"/>
      <c r="G8" s="3"/>
      <c r="H8" s="3"/>
      <c r="I8" s="3"/>
      <c r="J8" s="3"/>
      <c r="K8" s="3"/>
      <c r="L8" s="10" t="s">
        <v>39</v>
      </c>
      <c r="M8" s="10" t="s">
        <v>45</v>
      </c>
      <c r="N8" s="3"/>
      <c r="O8" s="3"/>
    </row>
    <row r="9" spans="1:15" ht="30">
      <c r="A9" s="3"/>
      <c r="B9" s="10" t="s">
        <v>31</v>
      </c>
      <c r="C9" s="3"/>
      <c r="D9" s="10" t="s">
        <v>33</v>
      </c>
      <c r="E9" s="3"/>
      <c r="F9" s="10" t="s">
        <v>34</v>
      </c>
      <c r="G9" s="3"/>
      <c r="H9" s="10" t="s">
        <v>38</v>
      </c>
      <c r="I9" s="3"/>
      <c r="J9" s="10"/>
      <c r="K9" s="3"/>
      <c r="L9" s="10" t="s">
        <v>44</v>
      </c>
      <c r="M9" s="10" t="s">
        <v>46</v>
      </c>
      <c r="N9" s="3"/>
      <c r="O9" s="3"/>
    </row>
    <row r="10" spans="1:15" ht="30">
      <c r="A10" s="3"/>
      <c r="B10" s="3"/>
      <c r="C10" s="3"/>
      <c r="D10" s="3"/>
      <c r="E10" s="11"/>
      <c r="F10" s="11"/>
      <c r="G10" s="3"/>
      <c r="H10" s="3"/>
      <c r="I10" s="3"/>
      <c r="J10" s="12"/>
      <c r="K10" s="3"/>
      <c r="L10" s="3"/>
      <c r="M10" s="11"/>
      <c r="N10" s="3"/>
      <c r="O10" s="3"/>
    </row>
    <row r="11" spans="1:15" ht="30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30">
      <c r="A12" s="9" t="s">
        <v>4</v>
      </c>
      <c r="B12" s="3"/>
      <c r="C12" s="3"/>
      <c r="D12" s="3"/>
      <c r="E12" s="13"/>
      <c r="F12" s="12"/>
      <c r="G12" s="12"/>
      <c r="H12" s="3"/>
      <c r="I12" s="3"/>
      <c r="J12" s="13"/>
      <c r="K12" s="3"/>
      <c r="L12" s="3"/>
      <c r="M12" s="12"/>
      <c r="N12" s="3"/>
      <c r="O12" s="3"/>
    </row>
    <row r="13" spans="1:15" ht="30">
      <c r="A13" s="3"/>
      <c r="B13" s="3"/>
      <c r="C13" s="3"/>
      <c r="D13" s="3"/>
      <c r="E13" s="3"/>
      <c r="F13" s="12"/>
      <c r="G13" s="12"/>
      <c r="H13" s="3"/>
      <c r="I13" s="3"/>
      <c r="J13" s="3"/>
      <c r="K13" s="3"/>
      <c r="L13" s="3"/>
      <c r="M13" s="12"/>
      <c r="N13" s="3"/>
      <c r="O13" s="12"/>
    </row>
    <row r="14" spans="1:15" ht="30">
      <c r="A14" s="3" t="s">
        <v>5</v>
      </c>
      <c r="B14" s="11">
        <v>11</v>
      </c>
      <c r="C14" s="3"/>
      <c r="D14" s="3"/>
      <c r="E14" s="3"/>
      <c r="F14" s="12"/>
      <c r="G14" s="12"/>
      <c r="H14" s="3"/>
      <c r="I14" s="3"/>
      <c r="J14" s="13"/>
      <c r="K14" s="3"/>
      <c r="L14" s="10" t="s">
        <v>35</v>
      </c>
      <c r="M14" s="11">
        <f>SUM(B14:L14)</f>
        <v>11</v>
      </c>
      <c r="N14" s="3"/>
      <c r="O14" s="3" t="s">
        <v>48</v>
      </c>
    </row>
    <row r="15" spans="1:15" ht="30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2"/>
    </row>
    <row r="16" spans="1:15" ht="30">
      <c r="A16" s="3" t="s">
        <v>6</v>
      </c>
      <c r="B16" s="3"/>
      <c r="C16" s="3"/>
      <c r="D16" s="3"/>
      <c r="E16" s="12"/>
      <c r="F16" s="12"/>
      <c r="G16" s="3"/>
      <c r="H16" s="3"/>
      <c r="I16" s="3"/>
      <c r="J16" s="12"/>
      <c r="K16" s="3"/>
      <c r="L16" s="3"/>
      <c r="M16" s="12"/>
      <c r="N16" s="3"/>
      <c r="O16" s="3"/>
    </row>
    <row r="17" spans="1:15" ht="30">
      <c r="A17" s="3" t="s">
        <v>115</v>
      </c>
      <c r="B17" s="12">
        <v>0.52332</v>
      </c>
      <c r="C17" s="12"/>
      <c r="D17" s="12">
        <v>0.48815</v>
      </c>
      <c r="E17" s="12"/>
      <c r="F17" s="12">
        <v>0.02133</v>
      </c>
      <c r="G17" s="12"/>
      <c r="H17" s="12">
        <v>0</v>
      </c>
      <c r="I17" s="12"/>
      <c r="J17" s="12"/>
      <c r="K17" s="12"/>
      <c r="L17" s="12">
        <f>SUM(D17:J17)</f>
        <v>0.5094799999999999</v>
      </c>
      <c r="M17" s="12">
        <f>B17+L17</f>
        <v>1.0328</v>
      </c>
      <c r="N17" s="3"/>
      <c r="O17" s="12" t="s">
        <v>49</v>
      </c>
    </row>
    <row r="18" spans="1:15" ht="30">
      <c r="A18" s="3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"/>
      <c r="O18" s="3"/>
    </row>
    <row r="19" spans="1:15" ht="30">
      <c r="A19" s="3" t="s">
        <v>111</v>
      </c>
      <c r="B19" s="12">
        <v>0.01401</v>
      </c>
      <c r="C19" s="12"/>
      <c r="D19" s="58"/>
      <c r="E19" s="12"/>
      <c r="F19" s="12"/>
      <c r="G19" s="12"/>
      <c r="H19" s="12"/>
      <c r="I19" s="12"/>
      <c r="J19" s="12"/>
      <c r="K19" s="12"/>
      <c r="L19" s="12"/>
      <c r="M19" s="12">
        <f>+B19</f>
        <v>0.01401</v>
      </c>
      <c r="N19" s="3"/>
      <c r="O19" s="12" t="s">
        <v>49</v>
      </c>
    </row>
    <row r="20" spans="1:15" ht="30">
      <c r="A20" s="3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"/>
      <c r="O20" s="3"/>
    </row>
    <row r="21" spans="1:15" ht="30">
      <c r="A21" s="3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"/>
      <c r="O21" s="3"/>
    </row>
    <row r="22" spans="1:15" ht="30">
      <c r="A22" s="9" t="s">
        <v>121</v>
      </c>
      <c r="B22" s="3"/>
      <c r="C22" s="3"/>
      <c r="D22" s="3"/>
      <c r="E22" s="13"/>
      <c r="F22" s="12"/>
      <c r="G22" s="12"/>
      <c r="H22" s="3"/>
      <c r="I22" s="3"/>
      <c r="J22" s="13"/>
      <c r="K22" s="3"/>
      <c r="L22" s="3"/>
      <c r="M22" s="12"/>
      <c r="N22" s="3"/>
      <c r="O22" s="3"/>
    </row>
    <row r="23" spans="1:15" ht="30">
      <c r="A23" s="3"/>
      <c r="B23" s="3"/>
      <c r="C23" s="3"/>
      <c r="D23" s="3"/>
      <c r="E23" s="3"/>
      <c r="F23" s="12"/>
      <c r="G23" s="12"/>
      <c r="H23" s="3"/>
      <c r="I23" s="3"/>
      <c r="J23" s="3"/>
      <c r="K23" s="3"/>
      <c r="L23" s="3"/>
      <c r="M23" s="12"/>
      <c r="N23" s="3"/>
      <c r="O23" s="12"/>
    </row>
    <row r="24" spans="1:15" ht="30">
      <c r="A24" s="3" t="s">
        <v>5</v>
      </c>
      <c r="B24" s="11">
        <v>3.6</v>
      </c>
      <c r="C24" s="3"/>
      <c r="D24" s="3"/>
      <c r="E24" s="3"/>
      <c r="F24" s="12"/>
      <c r="G24" s="12"/>
      <c r="H24" s="3"/>
      <c r="I24" s="3"/>
      <c r="J24" s="13"/>
      <c r="K24" s="3"/>
      <c r="L24" s="10" t="s">
        <v>35</v>
      </c>
      <c r="M24" s="11">
        <f>SUM(B24:L24)</f>
        <v>3.6</v>
      </c>
      <c r="N24" s="3"/>
      <c r="O24" s="3" t="s">
        <v>139</v>
      </c>
    </row>
    <row r="25" spans="1:15" ht="30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12"/>
    </row>
    <row r="26" spans="1:15" ht="30">
      <c r="A26" s="3" t="s">
        <v>6</v>
      </c>
      <c r="B26" s="3"/>
      <c r="C26" s="3"/>
      <c r="D26" s="3"/>
      <c r="E26" s="12"/>
      <c r="F26" s="12"/>
      <c r="G26" s="3"/>
      <c r="H26" s="3"/>
      <c r="I26" s="3"/>
      <c r="J26" s="12"/>
      <c r="K26" s="3"/>
      <c r="L26" s="3"/>
      <c r="M26" s="12"/>
      <c r="N26" s="3"/>
      <c r="O26" s="3"/>
    </row>
    <row r="27" spans="1:15" ht="30">
      <c r="A27" s="3" t="s">
        <v>115</v>
      </c>
      <c r="B27" s="12">
        <v>0.52332</v>
      </c>
      <c r="C27" s="12"/>
      <c r="D27" s="12">
        <v>0.48815</v>
      </c>
      <c r="E27" s="12"/>
      <c r="F27" s="12">
        <v>0.02133</v>
      </c>
      <c r="G27" s="12"/>
      <c r="H27" s="12">
        <v>0</v>
      </c>
      <c r="I27" s="12"/>
      <c r="J27" s="12"/>
      <c r="K27" s="12"/>
      <c r="L27" s="12">
        <f>SUM(D27:J27)</f>
        <v>0.5094799999999999</v>
      </c>
      <c r="M27" s="12">
        <f>B27+L27</f>
        <v>1.0328</v>
      </c>
      <c r="N27" s="3"/>
      <c r="O27" s="12" t="s">
        <v>49</v>
      </c>
    </row>
    <row r="28" spans="1:15" ht="30">
      <c r="A28" s="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"/>
      <c r="O28" s="3"/>
    </row>
    <row r="29" spans="1:15" ht="30">
      <c r="A29" s="3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"/>
      <c r="O29" s="3"/>
    </row>
    <row r="30" spans="1:15" ht="30">
      <c r="A30" s="9" t="s">
        <v>55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30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0">
      <c r="A32" s="3" t="s">
        <v>5</v>
      </c>
      <c r="B32" s="11">
        <v>17</v>
      </c>
      <c r="C32" s="3"/>
      <c r="D32" s="3"/>
      <c r="E32" s="11"/>
      <c r="F32" s="11"/>
      <c r="G32" s="3"/>
      <c r="H32" s="3"/>
      <c r="I32" s="3"/>
      <c r="J32" s="12"/>
      <c r="K32" s="3"/>
      <c r="L32" s="10" t="s">
        <v>35</v>
      </c>
      <c r="M32" s="11">
        <f>SUM(B32:L32)</f>
        <v>17</v>
      </c>
      <c r="N32" s="3"/>
      <c r="O32" s="3" t="s">
        <v>48</v>
      </c>
    </row>
    <row r="33" spans="1:15" ht="30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2"/>
    </row>
    <row r="34" spans="1:15" ht="30">
      <c r="A34" s="3" t="s">
        <v>6</v>
      </c>
      <c r="B34" s="3"/>
      <c r="C34" s="3"/>
      <c r="D34" s="3"/>
      <c r="E34" s="12"/>
      <c r="F34" s="12"/>
      <c r="G34" s="12"/>
      <c r="H34" s="3"/>
      <c r="I34" s="3"/>
      <c r="J34" s="12"/>
      <c r="K34" s="3"/>
      <c r="L34" s="3"/>
      <c r="M34" s="12"/>
      <c r="N34" s="3"/>
      <c r="O34" s="3"/>
    </row>
    <row r="35" spans="1:15" ht="30">
      <c r="A35" s="3" t="s">
        <v>115</v>
      </c>
      <c r="B35" s="12">
        <v>0.1478</v>
      </c>
      <c r="C35" s="12"/>
      <c r="D35" s="12">
        <v>0.27894</v>
      </c>
      <c r="E35" s="12"/>
      <c r="F35" s="12">
        <v>0.02763</v>
      </c>
      <c r="G35" s="12"/>
      <c r="H35" s="12">
        <f>H3</f>
        <v>0</v>
      </c>
      <c r="I35" s="12"/>
      <c r="J35" s="12"/>
      <c r="K35" s="12"/>
      <c r="L35" s="12">
        <f>SUM(D35:J35)</f>
        <v>0.30657</v>
      </c>
      <c r="M35" s="12">
        <f>B35+L35</f>
        <v>0.45437</v>
      </c>
      <c r="N35" s="12"/>
      <c r="O35" s="12" t="s">
        <v>49</v>
      </c>
    </row>
    <row r="36" spans="1:15" ht="30">
      <c r="A36" s="3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30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30">
      <c r="A38" s="9" t="s">
        <v>56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30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30">
      <c r="A40" s="3" t="s">
        <v>5</v>
      </c>
      <c r="B40" s="11">
        <v>18</v>
      </c>
      <c r="C40" s="3"/>
      <c r="D40" s="3"/>
      <c r="E40" s="11"/>
      <c r="F40" s="11"/>
      <c r="G40" s="3"/>
      <c r="H40" s="3"/>
      <c r="I40" s="3"/>
      <c r="J40" s="12"/>
      <c r="K40" s="3"/>
      <c r="L40" s="10" t="s">
        <v>35</v>
      </c>
      <c r="M40" s="11">
        <f>SUM(B40:L40)</f>
        <v>18</v>
      </c>
      <c r="N40" s="3"/>
      <c r="O40" s="3" t="s">
        <v>48</v>
      </c>
    </row>
    <row r="41" spans="1:15" ht="30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2"/>
    </row>
    <row r="42" spans="1:15" ht="30">
      <c r="A42" s="3" t="s">
        <v>6</v>
      </c>
      <c r="B42" s="3"/>
      <c r="C42" s="3"/>
      <c r="D42" s="3"/>
      <c r="E42" s="12"/>
      <c r="F42" s="12"/>
      <c r="G42" s="12"/>
      <c r="H42" s="3"/>
      <c r="I42" s="3"/>
      <c r="J42" s="12"/>
      <c r="K42" s="3"/>
      <c r="L42" s="3"/>
      <c r="M42" s="12"/>
      <c r="N42" s="3"/>
      <c r="O42" s="3"/>
    </row>
    <row r="43" spans="1:15" ht="30">
      <c r="A43" s="3" t="s">
        <v>16</v>
      </c>
      <c r="B43" s="12">
        <v>0.3328</v>
      </c>
      <c r="C43" s="12"/>
      <c r="D43" s="12">
        <v>0.43688</v>
      </c>
      <c r="E43" s="12"/>
      <c r="F43" s="12">
        <v>0.02123</v>
      </c>
      <c r="G43" s="12"/>
      <c r="H43" s="12">
        <f>H17</f>
        <v>0</v>
      </c>
      <c r="I43" s="12"/>
      <c r="J43" s="12"/>
      <c r="K43" s="12"/>
      <c r="L43" s="12">
        <f>SUM(D43:J43)</f>
        <v>0.45811</v>
      </c>
      <c r="M43" s="12">
        <f>B43+L43</f>
        <v>0.79091</v>
      </c>
      <c r="N43" s="12"/>
      <c r="O43" s="12" t="s">
        <v>49</v>
      </c>
    </row>
    <row r="44" spans="1:15" ht="30">
      <c r="A44" s="3" t="s">
        <v>51</v>
      </c>
      <c r="B44" s="12">
        <v>0.28</v>
      </c>
      <c r="C44" s="12"/>
      <c r="D44" s="12">
        <f>+D43</f>
        <v>0.43688</v>
      </c>
      <c r="E44" s="12"/>
      <c r="F44" s="12">
        <f>+F43</f>
        <v>0.02123</v>
      </c>
      <c r="G44" s="12"/>
      <c r="H44" s="12">
        <f>+H43</f>
        <v>0</v>
      </c>
      <c r="I44" s="12"/>
      <c r="J44" s="12"/>
      <c r="K44" s="12"/>
      <c r="L44" s="12">
        <f>SUM(D44:H44)</f>
        <v>0.45811</v>
      </c>
      <c r="M44" s="12">
        <f>B44+L44</f>
        <v>0.73811</v>
      </c>
      <c r="N44" s="12"/>
      <c r="O44" s="12" t="s">
        <v>49</v>
      </c>
    </row>
    <row r="45" spans="1:15" ht="30">
      <c r="A45" s="3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30">
      <c r="A46" s="3"/>
      <c r="B46" s="3"/>
      <c r="C46" s="3"/>
      <c r="D46" s="3"/>
      <c r="E46" s="12"/>
      <c r="F46" s="12"/>
      <c r="G46" s="12"/>
      <c r="H46" s="3"/>
      <c r="I46" s="3"/>
      <c r="J46" s="12"/>
      <c r="K46" s="3"/>
      <c r="L46" s="3"/>
      <c r="M46" s="12"/>
      <c r="N46" s="3"/>
      <c r="O46" s="3"/>
    </row>
    <row r="47" spans="1:15" ht="30">
      <c r="A47" s="9" t="s">
        <v>57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30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30">
      <c r="A49" s="3" t="s">
        <v>5</v>
      </c>
      <c r="B49" s="11">
        <v>35</v>
      </c>
      <c r="C49" s="3"/>
      <c r="D49" s="3"/>
      <c r="E49" s="11"/>
      <c r="F49" s="11"/>
      <c r="G49" s="3"/>
      <c r="H49" s="3"/>
      <c r="I49" s="3"/>
      <c r="J49" s="12"/>
      <c r="K49" s="3"/>
      <c r="L49" s="10" t="s">
        <v>35</v>
      </c>
      <c r="M49" s="11">
        <f>SUM(B49:L49)</f>
        <v>35</v>
      </c>
      <c r="N49" s="3"/>
      <c r="O49" s="3" t="s">
        <v>48</v>
      </c>
    </row>
    <row r="50" spans="1:15" ht="3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12"/>
    </row>
    <row r="51" spans="1:15" ht="30">
      <c r="A51" s="3" t="s">
        <v>6</v>
      </c>
      <c r="B51" s="3"/>
      <c r="C51" s="3"/>
      <c r="D51" s="3"/>
      <c r="E51" s="12"/>
      <c r="F51" s="12"/>
      <c r="G51" s="12"/>
      <c r="H51" s="3"/>
      <c r="I51" s="3"/>
      <c r="J51" s="12"/>
      <c r="K51" s="3"/>
      <c r="L51" s="3"/>
      <c r="M51" s="12"/>
      <c r="N51" s="3"/>
      <c r="O51" s="3"/>
    </row>
    <row r="52" spans="1:15" ht="30">
      <c r="A52" s="3" t="s">
        <v>16</v>
      </c>
      <c r="B52" s="12">
        <v>0.34697</v>
      </c>
      <c r="C52" s="12"/>
      <c r="D52" s="12">
        <v>0.37042</v>
      </c>
      <c r="E52" s="12"/>
      <c r="F52" s="12">
        <v>0.02754</v>
      </c>
      <c r="G52" s="12"/>
      <c r="H52" s="12">
        <f>H36</f>
        <v>0</v>
      </c>
      <c r="I52" s="12"/>
      <c r="J52" s="12"/>
      <c r="K52" s="12"/>
      <c r="L52" s="12">
        <f>SUM(D52:J52)</f>
        <v>0.39796000000000004</v>
      </c>
      <c r="M52" s="12">
        <f>B52+L52</f>
        <v>0.7449300000000001</v>
      </c>
      <c r="N52" s="12"/>
      <c r="O52" s="12" t="s">
        <v>49</v>
      </c>
    </row>
    <row r="53" spans="1:15" ht="30">
      <c r="A53" s="3" t="s">
        <v>51</v>
      </c>
      <c r="B53" s="12">
        <v>0.25</v>
      </c>
      <c r="C53" s="12"/>
      <c r="D53" s="12">
        <f>D52</f>
        <v>0.37042</v>
      </c>
      <c r="E53" s="12"/>
      <c r="F53" s="12">
        <f>F52</f>
        <v>0.02754</v>
      </c>
      <c r="G53" s="12"/>
      <c r="H53" s="12">
        <f>$H$17</f>
        <v>0</v>
      </c>
      <c r="I53" s="12"/>
      <c r="J53" s="12"/>
      <c r="K53" s="12"/>
      <c r="L53" s="12">
        <f>SUM(D53:J53)</f>
        <v>0.39796000000000004</v>
      </c>
      <c r="M53" s="12">
        <f>B53+L53</f>
        <v>0.6479600000000001</v>
      </c>
      <c r="N53" s="12"/>
      <c r="O53" s="12" t="s">
        <v>49</v>
      </c>
    </row>
    <row r="54" spans="1:15" ht="30">
      <c r="A54" s="3" t="s">
        <v>122</v>
      </c>
      <c r="B54" s="12">
        <v>0.2</v>
      </c>
      <c r="C54" s="12"/>
      <c r="D54" s="12">
        <f>D53</f>
        <v>0.37042</v>
      </c>
      <c r="E54" s="12"/>
      <c r="F54" s="12">
        <f>F53</f>
        <v>0.02754</v>
      </c>
      <c r="G54" s="12"/>
      <c r="H54" s="12">
        <f>$H$17</f>
        <v>0</v>
      </c>
      <c r="I54" s="12"/>
      <c r="J54" s="12"/>
      <c r="K54" s="12"/>
      <c r="L54" s="12">
        <f>SUM(D54:J54)</f>
        <v>0.39796000000000004</v>
      </c>
      <c r="M54" s="12">
        <f>B54+L54</f>
        <v>0.59796</v>
      </c>
      <c r="N54" s="12"/>
      <c r="O54" s="12" t="s">
        <v>49</v>
      </c>
    </row>
    <row r="55" spans="1:15" ht="30">
      <c r="A55" s="3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0">
      <c r="A56" s="3"/>
      <c r="B56" s="3"/>
      <c r="C56" s="3"/>
      <c r="D56" s="3"/>
      <c r="E56" s="12"/>
      <c r="F56" s="12"/>
      <c r="G56" s="12"/>
      <c r="H56" s="3"/>
      <c r="I56" s="3"/>
      <c r="J56" s="12"/>
      <c r="K56" s="3"/>
      <c r="L56" s="3"/>
      <c r="M56" s="12"/>
      <c r="N56" s="3"/>
      <c r="O56" s="3"/>
    </row>
    <row r="57" spans="1:15" ht="30">
      <c r="A57" s="9" t="s">
        <v>103</v>
      </c>
      <c r="B57" s="3"/>
      <c r="C57" s="3"/>
      <c r="D57" s="3"/>
      <c r="E57" s="12"/>
      <c r="F57" s="12"/>
      <c r="G57" s="12"/>
      <c r="H57" s="3"/>
      <c r="I57" s="3"/>
      <c r="J57" s="12"/>
      <c r="K57" s="3"/>
      <c r="L57" s="3"/>
      <c r="M57" s="12"/>
      <c r="N57" s="3"/>
      <c r="O57" s="3"/>
    </row>
    <row r="58" spans="1:15" ht="30">
      <c r="A58" s="3"/>
      <c r="B58" s="3"/>
      <c r="C58" s="3"/>
      <c r="D58" s="3"/>
      <c r="E58" s="12"/>
      <c r="F58" s="12"/>
      <c r="G58" s="12"/>
      <c r="H58" s="3"/>
      <c r="I58" s="3"/>
      <c r="J58" s="12"/>
      <c r="K58" s="3"/>
      <c r="L58" s="3"/>
      <c r="M58" s="12"/>
      <c r="N58" s="3"/>
      <c r="O58" s="3"/>
    </row>
    <row r="59" spans="1:15" ht="30">
      <c r="A59" s="3"/>
      <c r="B59" s="11"/>
      <c r="C59" s="3"/>
      <c r="D59" s="3"/>
      <c r="E59" s="3"/>
      <c r="F59" s="12"/>
      <c r="G59" s="12"/>
      <c r="H59" s="3"/>
      <c r="I59" s="3"/>
      <c r="J59" s="13"/>
      <c r="K59" s="3"/>
      <c r="L59" s="10"/>
      <c r="M59" s="11"/>
      <c r="N59" s="3"/>
      <c r="O59" s="3"/>
    </row>
    <row r="60" spans="1:15" ht="3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12"/>
    </row>
    <row r="61" spans="1:15" ht="30">
      <c r="A61" s="3" t="s">
        <v>137</v>
      </c>
      <c r="B61" s="3"/>
      <c r="C61" s="3"/>
      <c r="D61" s="3"/>
      <c r="E61" s="12"/>
      <c r="F61" s="12"/>
      <c r="G61" s="3"/>
      <c r="H61" s="3"/>
      <c r="I61" s="3"/>
      <c r="J61" s="12"/>
      <c r="K61" s="3"/>
      <c r="L61" s="3"/>
      <c r="M61" s="12"/>
      <c r="N61" s="3"/>
      <c r="O61" s="3"/>
    </row>
    <row r="62" spans="1:15" ht="30">
      <c r="A62" s="3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3"/>
      <c r="O62" s="12"/>
    </row>
    <row r="63" spans="1:15" ht="30">
      <c r="A63" s="3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3"/>
      <c r="O63" s="3"/>
    </row>
    <row r="64" spans="1:15" ht="30">
      <c r="A64" s="3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3"/>
      <c r="O64" s="12"/>
    </row>
    <row r="65" spans="1:15" ht="30">
      <c r="A65" s="3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3"/>
      <c r="O65" s="3"/>
    </row>
    <row r="66" spans="1:15" ht="3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12"/>
    </row>
    <row r="67" spans="1:15" ht="30">
      <c r="A67" s="9" t="s">
        <v>104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30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30">
      <c r="A69" s="3"/>
      <c r="B69" s="11"/>
      <c r="C69" s="3"/>
      <c r="D69" s="3"/>
      <c r="E69" s="11"/>
      <c r="F69" s="11"/>
      <c r="G69" s="3"/>
      <c r="H69" s="3"/>
      <c r="I69" s="3"/>
      <c r="J69" s="12"/>
      <c r="K69" s="3"/>
      <c r="L69" s="10"/>
      <c r="M69" s="11"/>
      <c r="N69" s="3"/>
      <c r="O69" s="3"/>
    </row>
    <row r="70" spans="1:15" ht="3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12"/>
    </row>
    <row r="71" spans="1:15" ht="30">
      <c r="A71" s="3" t="s">
        <v>138</v>
      </c>
      <c r="B71" s="3"/>
      <c r="C71" s="3"/>
      <c r="D71" s="3"/>
      <c r="E71" s="12"/>
      <c r="F71" s="12"/>
      <c r="G71" s="12"/>
      <c r="H71" s="3"/>
      <c r="I71" s="3"/>
      <c r="J71" s="12"/>
      <c r="K71" s="3"/>
      <c r="L71" s="3"/>
      <c r="M71" s="12"/>
      <c r="N71" s="3"/>
      <c r="O71" s="3"/>
    </row>
    <row r="72" spans="1:15" ht="30">
      <c r="A72" s="3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ht="30">
      <c r="A73" s="3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ht="30">
      <c r="A74" s="3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30">
      <c r="A75" s="3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ht="3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30">
      <c r="A77" s="9" t="s">
        <v>7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3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30">
      <c r="A79" s="3" t="s">
        <v>8</v>
      </c>
      <c r="B79" s="11">
        <v>14.2</v>
      </c>
      <c r="C79" s="3"/>
      <c r="D79" s="12">
        <v>0.27738</v>
      </c>
      <c r="E79" s="3"/>
      <c r="F79" s="12">
        <v>0.03157</v>
      </c>
      <c r="G79" s="3"/>
      <c r="H79" s="12">
        <f>$H$17</f>
        <v>0</v>
      </c>
      <c r="I79" s="3"/>
      <c r="J79" s="12">
        <f>$J$17</f>
        <v>0</v>
      </c>
      <c r="K79" s="3"/>
      <c r="L79" s="11">
        <f>ROUND((SUM(D79:J79)*18),2)</f>
        <v>5.56</v>
      </c>
      <c r="M79" s="11">
        <f>ROUND(+B79+L79,2)</f>
        <v>19.76</v>
      </c>
      <c r="N79" s="3"/>
      <c r="O79" s="3" t="s">
        <v>48</v>
      </c>
    </row>
    <row r="80" spans="1:15" ht="30">
      <c r="A80" s="3"/>
      <c r="B80" s="11"/>
      <c r="C80" s="3"/>
      <c r="D80" s="12"/>
      <c r="E80" s="3"/>
      <c r="F80" s="12"/>
      <c r="G80" s="3"/>
      <c r="H80" s="12"/>
      <c r="I80" s="3"/>
      <c r="J80" s="12"/>
      <c r="K80" s="3"/>
      <c r="L80" s="11"/>
      <c r="M80" s="11"/>
      <c r="N80" s="3"/>
      <c r="O80" s="3"/>
    </row>
    <row r="81" spans="1:15" ht="30">
      <c r="A81" s="3"/>
      <c r="B81" s="11"/>
      <c r="C81" s="3"/>
      <c r="D81" s="12"/>
      <c r="E81" s="3"/>
      <c r="F81" s="12"/>
      <c r="G81" s="3"/>
      <c r="H81" s="12"/>
      <c r="I81" s="3"/>
      <c r="J81" s="12"/>
      <c r="K81" s="3"/>
      <c r="L81" s="11"/>
      <c r="M81" s="11"/>
      <c r="N81" s="3"/>
      <c r="O81" s="3"/>
    </row>
    <row r="82" spans="1:15" ht="30">
      <c r="A82" s="2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30">
      <c r="A83" s="2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30">
      <c r="A84" s="22"/>
      <c r="B84" s="3"/>
      <c r="C84" s="3"/>
      <c r="D84" s="3"/>
      <c r="E84" s="3"/>
      <c r="F84" s="3" t="s">
        <v>140</v>
      </c>
      <c r="G84" s="3"/>
      <c r="H84" s="3"/>
      <c r="I84" s="3"/>
      <c r="J84" s="3"/>
      <c r="K84" s="3"/>
      <c r="L84" s="3"/>
      <c r="M84" s="3"/>
      <c r="N84" s="3"/>
      <c r="O84" s="3"/>
    </row>
    <row r="85" spans="1:15" ht="30">
      <c r="A85" s="3" t="s">
        <v>119</v>
      </c>
      <c r="B85" s="3"/>
      <c r="C85" s="3"/>
      <c r="D85" s="3"/>
      <c r="E85" s="3"/>
      <c r="F85" s="3" t="s">
        <v>141</v>
      </c>
      <c r="G85" s="3"/>
      <c r="H85" s="3"/>
      <c r="I85" s="3"/>
      <c r="J85" s="3"/>
      <c r="K85" s="3"/>
      <c r="L85" s="3"/>
      <c r="M85" s="3"/>
      <c r="N85" s="3"/>
      <c r="O85" s="3"/>
    </row>
    <row r="86" spans="1:15" ht="30">
      <c r="A86" s="3"/>
      <c r="B86" s="3"/>
      <c r="C86" s="3"/>
      <c r="D86" s="3"/>
      <c r="E86" s="3"/>
      <c r="F86" s="21" t="s">
        <v>112</v>
      </c>
      <c r="G86" s="3"/>
      <c r="H86" s="3"/>
      <c r="I86" s="3"/>
      <c r="J86" s="3"/>
      <c r="K86" s="3"/>
      <c r="L86" s="3"/>
      <c r="M86" s="3"/>
      <c r="N86" s="3"/>
      <c r="O86" s="3"/>
    </row>
    <row r="87" spans="1:15" ht="30">
      <c r="A87" s="3"/>
      <c r="B87" s="3"/>
      <c r="C87" s="3"/>
      <c r="D87" s="3"/>
      <c r="E87" s="3"/>
      <c r="F87" s="21"/>
      <c r="G87" s="3"/>
      <c r="H87" s="3"/>
      <c r="I87" s="3"/>
      <c r="J87" s="3"/>
      <c r="K87" s="3"/>
      <c r="L87" s="3"/>
      <c r="M87" s="3"/>
      <c r="N87" s="3"/>
      <c r="O87" s="3"/>
    </row>
    <row r="88" spans="1:15" ht="36.75">
      <c r="A88" s="3"/>
      <c r="B88" s="3"/>
      <c r="C88" s="3"/>
      <c r="D88" s="3"/>
      <c r="E88" s="3"/>
      <c r="F88" s="14"/>
      <c r="G88" s="3"/>
      <c r="H88" s="3"/>
      <c r="I88" s="3"/>
      <c r="J88" s="3"/>
      <c r="K88" s="3"/>
      <c r="L88" s="3"/>
      <c r="M88" s="3"/>
      <c r="N88" s="3"/>
      <c r="O88" s="3"/>
    </row>
    <row r="89" spans="1:15" ht="30">
      <c r="A89" s="3" t="s">
        <v>117</v>
      </c>
      <c r="B89" s="3"/>
      <c r="C89" s="3"/>
      <c r="D89" s="3"/>
      <c r="E89" s="3"/>
      <c r="F89" s="9"/>
      <c r="G89" s="3"/>
      <c r="H89" s="3"/>
      <c r="I89" s="3"/>
      <c r="J89" s="3"/>
      <c r="K89" s="3"/>
      <c r="L89" s="3"/>
      <c r="M89" s="3"/>
      <c r="N89" s="3"/>
      <c r="O89" s="5" t="s">
        <v>9</v>
      </c>
    </row>
    <row r="90" spans="1:15" ht="30">
      <c r="A90" s="6" t="s">
        <v>1</v>
      </c>
      <c r="B90" s="6"/>
      <c r="C90" s="6"/>
      <c r="D90" s="6"/>
      <c r="E90" s="6"/>
      <c r="F90" s="6"/>
      <c r="G90" s="6"/>
      <c r="H90" s="6"/>
      <c r="I90" s="5"/>
      <c r="J90" s="5"/>
      <c r="K90" s="5"/>
      <c r="L90" s="5"/>
      <c r="M90" s="5"/>
      <c r="N90" s="5"/>
      <c r="O90" s="5"/>
    </row>
    <row r="91" spans="1:15" ht="30">
      <c r="A91" s="6" t="s">
        <v>2</v>
      </c>
      <c r="B91" s="6"/>
      <c r="C91" s="6"/>
      <c r="D91" s="6"/>
      <c r="E91" s="6"/>
      <c r="F91" s="6"/>
      <c r="G91" s="6"/>
      <c r="H91" s="6"/>
      <c r="I91" s="5"/>
      <c r="J91" s="5"/>
      <c r="K91" s="5"/>
      <c r="L91" s="5"/>
      <c r="M91" s="5"/>
      <c r="N91" s="5"/>
      <c r="O91" s="5"/>
    </row>
    <row r="92" spans="1:15" ht="30">
      <c r="A92" s="6" t="s">
        <v>54</v>
      </c>
      <c r="B92" s="6"/>
      <c r="C92" s="6"/>
      <c r="D92" s="6"/>
      <c r="E92" s="6"/>
      <c r="F92" s="6"/>
      <c r="G92" s="6"/>
      <c r="H92" s="6"/>
      <c r="I92" s="5"/>
      <c r="J92" s="5"/>
      <c r="K92" s="5"/>
      <c r="L92" s="5"/>
      <c r="M92" s="5"/>
      <c r="N92" s="5"/>
      <c r="O92" s="5"/>
    </row>
    <row r="93" spans="1:15" ht="30.75" thickBot="1">
      <c r="A93" s="6" t="str">
        <f>+A6</f>
        <v>         OCTOBER 2017 </v>
      </c>
      <c r="B93" s="6"/>
      <c r="C93" s="6"/>
      <c r="D93" s="6"/>
      <c r="E93" s="6"/>
      <c r="F93" s="6"/>
      <c r="G93" s="6"/>
      <c r="H93" s="6"/>
      <c r="I93" s="5"/>
      <c r="J93" s="5"/>
      <c r="K93" s="5"/>
      <c r="L93" s="5"/>
      <c r="M93" s="5"/>
      <c r="N93" s="5"/>
      <c r="O93" s="5"/>
    </row>
    <row r="94" spans="1:15" ht="30">
      <c r="A94" s="15"/>
      <c r="B94" s="15"/>
      <c r="C94" s="15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</row>
    <row r="95" spans="1:15" ht="3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30">
      <c r="A96" s="3"/>
      <c r="B96" s="3"/>
      <c r="C96" s="3"/>
      <c r="D96" s="3"/>
      <c r="E96" s="3"/>
      <c r="F96" s="10" t="s">
        <v>30</v>
      </c>
      <c r="G96" s="3"/>
      <c r="H96" s="3"/>
      <c r="I96" s="3"/>
      <c r="J96" s="10" t="s">
        <v>39</v>
      </c>
      <c r="K96" s="3"/>
      <c r="L96" s="3"/>
      <c r="M96" s="10" t="s">
        <v>45</v>
      </c>
      <c r="N96" s="5"/>
      <c r="O96" s="5"/>
    </row>
    <row r="97" spans="1:15" ht="30">
      <c r="A97" s="3"/>
      <c r="B97" s="3"/>
      <c r="C97" s="3"/>
      <c r="D97" s="3"/>
      <c r="E97" s="3"/>
      <c r="F97" s="10" t="s">
        <v>31</v>
      </c>
      <c r="G97" s="3"/>
      <c r="H97" s="3"/>
      <c r="I97" s="3"/>
      <c r="J97" s="10" t="s">
        <v>42</v>
      </c>
      <c r="K97" s="3"/>
      <c r="L97" s="3"/>
      <c r="M97" s="10" t="s">
        <v>46</v>
      </c>
      <c r="N97" s="3"/>
      <c r="O97" s="3"/>
    </row>
    <row r="98" spans="1:15" ht="30">
      <c r="A98" s="3"/>
      <c r="B98" s="3"/>
      <c r="C98" s="3"/>
      <c r="D98" s="3"/>
      <c r="E98" s="3"/>
      <c r="F98" s="3"/>
      <c r="G98" s="3"/>
      <c r="H98" s="3"/>
      <c r="I98" s="3"/>
      <c r="J98" s="8"/>
      <c r="K98" s="3"/>
      <c r="L98" s="3"/>
      <c r="M98" s="3"/>
      <c r="N98" s="3"/>
      <c r="O98" s="3"/>
    </row>
    <row r="99" spans="1:15" ht="30">
      <c r="A99" s="3"/>
      <c r="B99" s="3"/>
      <c r="C99" s="3"/>
      <c r="D99" s="3"/>
      <c r="E99" s="3"/>
      <c r="F99" s="8"/>
      <c r="G99" s="3"/>
      <c r="H99" s="8"/>
      <c r="I99" s="3"/>
      <c r="J99" s="8"/>
      <c r="K99" s="3"/>
      <c r="L99" s="3"/>
      <c r="M99" s="8"/>
      <c r="N99" s="3"/>
      <c r="O99" s="3"/>
    </row>
    <row r="100" spans="1:15" ht="30">
      <c r="A100" s="9" t="s">
        <v>10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ht="30">
      <c r="A101" s="9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ht="30">
      <c r="A102" s="3" t="s">
        <v>5</v>
      </c>
      <c r="B102" s="3"/>
      <c r="C102" s="3"/>
      <c r="D102" s="3"/>
      <c r="E102" s="3"/>
      <c r="F102" s="11">
        <v>465</v>
      </c>
      <c r="G102" s="3"/>
      <c r="H102" s="3"/>
      <c r="I102" s="3"/>
      <c r="J102" s="10" t="s">
        <v>35</v>
      </c>
      <c r="K102" s="3"/>
      <c r="L102" s="3"/>
      <c r="M102" s="11">
        <f>SUM(F102:J102)</f>
        <v>465</v>
      </c>
      <c r="N102" s="3"/>
      <c r="O102" s="3" t="s">
        <v>48</v>
      </c>
    </row>
    <row r="103" spans="1:15" ht="30">
      <c r="A103" s="3"/>
      <c r="B103" s="3"/>
      <c r="C103" s="3"/>
      <c r="D103" s="3"/>
      <c r="E103" s="11"/>
      <c r="F103" s="11"/>
      <c r="G103" s="3"/>
      <c r="H103" s="12"/>
      <c r="I103" s="3"/>
      <c r="J103" s="12"/>
      <c r="K103" s="3"/>
      <c r="L103" s="3"/>
      <c r="M103" s="11"/>
      <c r="N103" s="3"/>
      <c r="O103" s="3"/>
    </row>
    <row r="104" spans="1:15" ht="30">
      <c r="A104" s="3" t="s">
        <v>11</v>
      </c>
      <c r="B104" s="3"/>
      <c r="C104" s="3"/>
      <c r="D104" s="3"/>
      <c r="E104" s="3"/>
      <c r="F104" s="12">
        <v>0.2</v>
      </c>
      <c r="G104" s="3"/>
      <c r="H104" s="3"/>
      <c r="I104" s="3"/>
      <c r="J104" s="12">
        <v>0.91053</v>
      </c>
      <c r="K104" s="3"/>
      <c r="L104" s="3"/>
      <c r="M104" s="12">
        <f>SUM(F104:J104)</f>
        <v>1.11053</v>
      </c>
      <c r="N104" s="3"/>
      <c r="O104" s="3" t="s">
        <v>49</v>
      </c>
    </row>
    <row r="105" spans="1:15" ht="30">
      <c r="A105" s="3"/>
      <c r="B105" s="3"/>
      <c r="C105" s="3"/>
      <c r="D105" s="3"/>
      <c r="E105" s="13"/>
      <c r="F105" s="12"/>
      <c r="G105" s="12"/>
      <c r="H105" s="13"/>
      <c r="I105" s="3"/>
      <c r="J105" s="12"/>
      <c r="K105" s="3"/>
      <c r="L105" s="3"/>
      <c r="M105" s="12"/>
      <c r="N105" s="3"/>
      <c r="O105" s="3"/>
    </row>
    <row r="106" spans="1:15" ht="30">
      <c r="A106" s="3" t="s">
        <v>12</v>
      </c>
      <c r="B106" s="3"/>
      <c r="C106" s="3"/>
      <c r="D106" s="3"/>
      <c r="E106" s="3"/>
      <c r="F106" s="17" t="s">
        <v>35</v>
      </c>
      <c r="G106" s="12"/>
      <c r="H106" s="3"/>
      <c r="I106" s="3"/>
      <c r="J106" s="12">
        <v>0.01581</v>
      </c>
      <c r="K106" s="12"/>
      <c r="L106" s="3"/>
      <c r="M106" s="12">
        <f>SUM(F106:J106)</f>
        <v>0.01581</v>
      </c>
      <c r="N106" s="12"/>
      <c r="O106" s="3" t="s">
        <v>49</v>
      </c>
    </row>
    <row r="107" spans="1:15" ht="30">
      <c r="A107" s="3"/>
      <c r="B107" s="3"/>
      <c r="C107" s="3"/>
      <c r="D107" s="3"/>
      <c r="E107" s="3"/>
      <c r="F107" s="12"/>
      <c r="G107" s="12"/>
      <c r="H107" s="3"/>
      <c r="I107" s="3"/>
      <c r="J107" s="12"/>
      <c r="K107" s="12"/>
      <c r="L107" s="3"/>
      <c r="M107" s="12"/>
      <c r="N107" s="3"/>
      <c r="O107" s="3"/>
    </row>
    <row r="108" spans="1:15" ht="30">
      <c r="A108" s="3" t="s">
        <v>13</v>
      </c>
      <c r="B108" s="3"/>
      <c r="C108" s="3"/>
      <c r="D108" s="3"/>
      <c r="E108" s="3"/>
      <c r="F108" s="12">
        <v>0.07382</v>
      </c>
      <c r="G108" s="3"/>
      <c r="H108" s="3"/>
      <c r="I108" s="3"/>
      <c r="J108" s="10" t="s">
        <v>35</v>
      </c>
      <c r="K108" s="12"/>
      <c r="L108" s="3"/>
      <c r="M108" s="12">
        <f>SUM(F108:J108)</f>
        <v>0.07382</v>
      </c>
      <c r="N108" s="12"/>
      <c r="O108" s="3" t="s">
        <v>49</v>
      </c>
    </row>
    <row r="109" spans="1:15" ht="3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12"/>
      <c r="L109" s="3"/>
      <c r="M109" s="18"/>
      <c r="N109" s="3"/>
      <c r="O109" s="3"/>
    </row>
    <row r="110" spans="1:15" ht="30">
      <c r="A110" s="3" t="s">
        <v>14</v>
      </c>
      <c r="B110" s="3"/>
      <c r="C110" s="3"/>
      <c r="D110" s="3"/>
      <c r="E110" s="3"/>
      <c r="F110" s="10" t="s">
        <v>35</v>
      </c>
      <c r="G110" s="3"/>
      <c r="H110" s="3"/>
      <c r="I110" s="3"/>
      <c r="J110" s="12">
        <v>0.25914</v>
      </c>
      <c r="K110" s="3"/>
      <c r="L110" s="3"/>
      <c r="M110" s="12">
        <f>SUM(F110:J110)</f>
        <v>0.25914</v>
      </c>
      <c r="N110" s="3"/>
      <c r="O110" s="3" t="s">
        <v>49</v>
      </c>
    </row>
    <row r="111" spans="1:15" ht="3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30">
      <c r="A112" s="9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ht="30">
      <c r="A113" s="9" t="s">
        <v>15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ht="30">
      <c r="A114" s="3"/>
      <c r="B114" s="3"/>
      <c r="C114" s="3"/>
      <c r="D114" s="3"/>
      <c r="E114" s="11"/>
      <c r="F114" s="11"/>
      <c r="G114" s="3"/>
      <c r="H114" s="12"/>
      <c r="I114" s="3"/>
      <c r="J114" s="12"/>
      <c r="K114" s="3"/>
      <c r="L114" s="3"/>
      <c r="M114" s="11"/>
      <c r="N114" s="3"/>
      <c r="O114" s="3"/>
    </row>
    <row r="115" spans="1:15" ht="30">
      <c r="A115" s="3" t="s">
        <v>5</v>
      </c>
      <c r="B115" s="3"/>
      <c r="C115" s="3"/>
      <c r="D115" s="3"/>
      <c r="E115" s="3"/>
      <c r="F115" s="11">
        <v>700</v>
      </c>
      <c r="G115" s="3"/>
      <c r="H115" s="3"/>
      <c r="I115" s="3"/>
      <c r="J115" s="10" t="s">
        <v>35</v>
      </c>
      <c r="K115" s="12"/>
      <c r="L115" s="3"/>
      <c r="M115" s="11">
        <f>SUM(F115:J115)</f>
        <v>700</v>
      </c>
      <c r="N115" s="12"/>
      <c r="O115" s="3" t="s">
        <v>48</v>
      </c>
    </row>
    <row r="116" spans="1:15" ht="30">
      <c r="A116" s="3"/>
      <c r="B116" s="3"/>
      <c r="C116" s="3"/>
      <c r="D116" s="3"/>
      <c r="E116" s="13"/>
      <c r="F116" s="12"/>
      <c r="G116" s="12"/>
      <c r="H116" s="12"/>
      <c r="I116" s="3"/>
      <c r="J116" s="12"/>
      <c r="K116" s="3"/>
      <c r="L116" s="3"/>
      <c r="M116" s="12"/>
      <c r="N116" s="3"/>
      <c r="O116" s="3"/>
    </row>
    <row r="117" spans="1:15" ht="30">
      <c r="A117" s="3" t="s">
        <v>11</v>
      </c>
      <c r="B117" s="3"/>
      <c r="C117" s="3"/>
      <c r="D117" s="3"/>
      <c r="E117" s="12"/>
      <c r="F117" s="12">
        <v>0.2</v>
      </c>
      <c r="G117" s="12"/>
      <c r="H117" s="3"/>
      <c r="I117" s="3"/>
      <c r="J117" s="12">
        <f>J104</f>
        <v>0.91053</v>
      </c>
      <c r="K117" s="3"/>
      <c r="L117" s="3"/>
      <c r="M117" s="12">
        <f>SUM(F117:J117)</f>
        <v>1.11053</v>
      </c>
      <c r="N117" s="3"/>
      <c r="O117" s="12" t="s">
        <v>49</v>
      </c>
    </row>
    <row r="118" spans="1:15" ht="30">
      <c r="A118" s="3"/>
      <c r="B118" s="3"/>
      <c r="C118" s="3"/>
      <c r="D118" s="3"/>
      <c r="E118" s="3"/>
      <c r="F118" s="12"/>
      <c r="G118" s="12"/>
      <c r="H118" s="3"/>
      <c r="I118" s="3"/>
      <c r="J118" s="12"/>
      <c r="K118" s="12"/>
      <c r="L118" s="3"/>
      <c r="M118" s="12"/>
      <c r="N118" s="3"/>
      <c r="O118" s="3"/>
    </row>
    <row r="119" spans="1:15" ht="30">
      <c r="A119" s="3" t="s">
        <v>12</v>
      </c>
      <c r="B119" s="3"/>
      <c r="C119" s="3"/>
      <c r="D119" s="3"/>
      <c r="E119" s="3"/>
      <c r="F119" s="10" t="s">
        <v>35</v>
      </c>
      <c r="G119" s="3"/>
      <c r="H119" s="3"/>
      <c r="I119" s="3"/>
      <c r="J119" s="12">
        <f>J106</f>
        <v>0.01581</v>
      </c>
      <c r="K119" s="3"/>
      <c r="L119" s="3"/>
      <c r="M119" s="12">
        <f>SUM(F119:J119)</f>
        <v>0.01581</v>
      </c>
      <c r="N119" s="3"/>
      <c r="O119" s="3" t="s">
        <v>49</v>
      </c>
    </row>
    <row r="120" spans="1:15" ht="3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ht="30">
      <c r="A121" s="3" t="s">
        <v>13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ht="30">
      <c r="A122" s="3" t="s">
        <v>118</v>
      </c>
      <c r="B122" s="3"/>
      <c r="C122" s="3"/>
      <c r="D122" s="3"/>
      <c r="E122" s="3"/>
      <c r="F122" s="12">
        <v>0.17122</v>
      </c>
      <c r="G122" s="3"/>
      <c r="H122" s="3"/>
      <c r="I122" s="3"/>
      <c r="J122" s="10" t="s">
        <v>35</v>
      </c>
      <c r="K122" s="3"/>
      <c r="L122" s="3"/>
      <c r="M122" s="12">
        <f>SUM(F122:J122)</f>
        <v>0.17122</v>
      </c>
      <c r="N122" s="3"/>
      <c r="O122" s="3" t="s">
        <v>49</v>
      </c>
    </row>
    <row r="123" spans="1:15" ht="30">
      <c r="A123" s="3" t="s">
        <v>17</v>
      </c>
      <c r="B123" s="3"/>
      <c r="C123" s="3"/>
      <c r="D123" s="3"/>
      <c r="E123" s="3"/>
      <c r="F123" s="12">
        <v>0.12904</v>
      </c>
      <c r="G123" s="3"/>
      <c r="H123" s="3"/>
      <c r="I123" s="3"/>
      <c r="J123" s="10" t="s">
        <v>35</v>
      </c>
      <c r="K123" s="3"/>
      <c r="L123" s="3"/>
      <c r="M123" s="12">
        <f>SUM(F123:J123)</f>
        <v>0.12904</v>
      </c>
      <c r="N123" s="3"/>
      <c r="O123" s="3" t="s">
        <v>49</v>
      </c>
    </row>
    <row r="124" spans="1:15" ht="30">
      <c r="A124" s="3" t="s">
        <v>18</v>
      </c>
      <c r="B124" s="3"/>
      <c r="C124" s="3"/>
      <c r="D124" s="3"/>
      <c r="E124" s="3"/>
      <c r="F124" s="12">
        <v>0.07683</v>
      </c>
      <c r="G124" s="3"/>
      <c r="H124" s="3"/>
      <c r="I124" s="3"/>
      <c r="J124" s="10" t="s">
        <v>35</v>
      </c>
      <c r="K124" s="3"/>
      <c r="L124" s="3"/>
      <c r="M124" s="12">
        <f>SUM(F124:J124)</f>
        <v>0.07683</v>
      </c>
      <c r="N124" s="3"/>
      <c r="O124" s="3" t="s">
        <v>49</v>
      </c>
    </row>
    <row r="125" spans="1:15" ht="30">
      <c r="A125" s="3"/>
      <c r="B125" s="3"/>
      <c r="C125" s="3"/>
      <c r="D125" s="3"/>
      <c r="E125" s="3"/>
      <c r="F125" s="12"/>
      <c r="G125" s="3"/>
      <c r="H125" s="3"/>
      <c r="I125" s="3"/>
      <c r="J125" s="10"/>
      <c r="K125" s="3"/>
      <c r="L125" s="3"/>
      <c r="M125" s="12"/>
      <c r="N125" s="3"/>
      <c r="O125" s="3"/>
    </row>
    <row r="126" spans="1:15" ht="3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12"/>
      <c r="N126" s="3"/>
      <c r="O126" s="3"/>
    </row>
    <row r="127" spans="1:15" ht="30">
      <c r="A127" s="3" t="s">
        <v>14</v>
      </c>
      <c r="B127" s="3"/>
      <c r="C127" s="3"/>
      <c r="D127" s="3"/>
      <c r="E127" s="3"/>
      <c r="F127" s="10" t="s">
        <v>35</v>
      </c>
      <c r="G127" s="3"/>
      <c r="H127" s="3"/>
      <c r="I127" s="3"/>
      <c r="J127" s="12">
        <f>J110</f>
        <v>0.25914</v>
      </c>
      <c r="K127" s="3"/>
      <c r="L127" s="3"/>
      <c r="M127" s="12">
        <f>SUM(F127:J127)</f>
        <v>0.25914</v>
      </c>
      <c r="N127" s="3"/>
      <c r="O127" s="3" t="s">
        <v>49</v>
      </c>
    </row>
    <row r="128" spans="1:15" ht="3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ht="3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ht="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ht="3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ht="3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ht="3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ht="3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ht="3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ht="3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ht="3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ht="3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ht="3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ht="3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ht="3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ht="3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ht="3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ht="3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ht="3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ht="30">
      <c r="A146" s="3"/>
      <c r="B146" s="3"/>
      <c r="C146" s="3"/>
      <c r="D146" s="3"/>
      <c r="E146" s="3"/>
      <c r="F146" s="3" t="s">
        <v>116</v>
      </c>
      <c r="G146" s="3"/>
      <c r="H146" s="3"/>
      <c r="I146" s="3"/>
      <c r="J146" s="3"/>
      <c r="K146" s="3"/>
      <c r="L146" s="3"/>
      <c r="M146" s="3"/>
      <c r="N146" s="3"/>
      <c r="O146" s="3"/>
    </row>
    <row r="147" spans="1:15" ht="30">
      <c r="A147" s="3"/>
      <c r="B147" s="3"/>
      <c r="C147" s="3"/>
      <c r="D147" s="3"/>
      <c r="E147" s="3"/>
      <c r="F147" s="3" t="s">
        <v>123</v>
      </c>
      <c r="G147" s="3"/>
      <c r="H147" s="3"/>
      <c r="I147" s="3"/>
      <c r="J147" s="3"/>
      <c r="K147" s="3"/>
      <c r="L147" s="3"/>
      <c r="M147" s="3"/>
      <c r="N147" s="3"/>
      <c r="O147" s="3"/>
    </row>
    <row r="148" spans="1:15" ht="30">
      <c r="A148" s="3" t="str">
        <f>+A85</f>
        <v>FILED 01-18-18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ht="3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ht="3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ht="30">
      <c r="A151" s="3"/>
      <c r="B151" s="3"/>
      <c r="C151" s="3"/>
      <c r="D151" s="3"/>
      <c r="E151" s="3"/>
      <c r="F151" s="4"/>
      <c r="G151" s="3"/>
      <c r="H151" s="3"/>
      <c r="I151" s="3"/>
      <c r="J151" s="3"/>
      <c r="K151" s="3"/>
      <c r="L151" s="3"/>
      <c r="M151" s="3"/>
      <c r="N151" s="3"/>
      <c r="O151" s="3"/>
    </row>
    <row r="152" spans="1:15" ht="3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ht="30">
      <c r="A153" s="6" t="s">
        <v>107</v>
      </c>
      <c r="B153" s="28"/>
      <c r="C153" s="27"/>
      <c r="D153" s="28"/>
      <c r="E153" s="27"/>
      <c r="F153" s="27"/>
      <c r="G153" s="28"/>
      <c r="H153" s="28"/>
      <c r="I153" s="28"/>
      <c r="J153" s="28"/>
      <c r="K153" s="28"/>
      <c r="L153" s="29"/>
      <c r="M153" s="29"/>
      <c r="N153" s="29"/>
      <c r="O153" s="5" t="s">
        <v>58</v>
      </c>
    </row>
    <row r="154" spans="1:15" ht="30">
      <c r="A154" s="6" t="s">
        <v>106</v>
      </c>
      <c r="B154" s="28"/>
      <c r="C154" s="28"/>
      <c r="D154" s="27"/>
      <c r="E154" s="27"/>
      <c r="F154" s="27"/>
      <c r="G154" s="28"/>
      <c r="H154" s="28"/>
      <c r="I154" s="28"/>
      <c r="J154" s="28"/>
      <c r="K154" s="28"/>
      <c r="L154" s="29"/>
      <c r="M154" s="29"/>
      <c r="N154" s="26"/>
      <c r="O154" s="30"/>
    </row>
    <row r="155" spans="1:15" ht="30">
      <c r="A155" s="6" t="s">
        <v>108</v>
      </c>
      <c r="B155" s="28"/>
      <c r="C155" s="27"/>
      <c r="D155" s="28"/>
      <c r="E155" s="27"/>
      <c r="F155" s="27"/>
      <c r="G155" s="28"/>
      <c r="H155" s="28"/>
      <c r="I155" s="28"/>
      <c r="J155" s="28"/>
      <c r="K155" s="28"/>
      <c r="L155" s="29"/>
      <c r="M155" s="29"/>
      <c r="N155" s="29"/>
      <c r="O155" s="30"/>
    </row>
    <row r="156" spans="1:15" ht="30.75" thickBot="1">
      <c r="A156" s="37" t="s">
        <v>131</v>
      </c>
      <c r="B156" s="31"/>
      <c r="C156" s="29"/>
      <c r="D156" s="29"/>
      <c r="E156" s="29"/>
      <c r="F156" s="29"/>
      <c r="G156" s="28"/>
      <c r="H156" s="28"/>
      <c r="I156" s="28"/>
      <c r="J156" s="28"/>
      <c r="K156" s="28"/>
      <c r="L156" s="28"/>
      <c r="M156" s="28"/>
      <c r="N156" s="28"/>
      <c r="O156" s="28"/>
    </row>
    <row r="157" spans="1:15" ht="21" thickTop="1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</row>
    <row r="158" spans="1:15" ht="2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9"/>
      <c r="M158" s="29"/>
      <c r="N158" s="29"/>
      <c r="O158" s="30"/>
    </row>
    <row r="159" spans="1:15" ht="30">
      <c r="A159" s="24"/>
      <c r="B159" s="24"/>
      <c r="C159" s="24"/>
      <c r="D159" s="24"/>
      <c r="E159" s="24"/>
      <c r="F159" s="24"/>
      <c r="G159" s="24"/>
      <c r="H159" s="10" t="s">
        <v>46</v>
      </c>
      <c r="I159" s="24"/>
      <c r="J159" s="24"/>
      <c r="K159" s="24"/>
      <c r="L159" s="29"/>
      <c r="M159" s="29"/>
      <c r="N159" s="26"/>
      <c r="O159" s="30"/>
    </row>
    <row r="160" spans="1:15" ht="2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9"/>
      <c r="M160" s="29"/>
      <c r="N160" s="26"/>
      <c r="O160" s="30"/>
    </row>
    <row r="161" spans="1:15" ht="2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35"/>
      <c r="M161" s="30"/>
      <c r="N161" s="26"/>
      <c r="O161" s="30"/>
    </row>
    <row r="162" spans="1:15" ht="2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35"/>
      <c r="M162" s="30"/>
      <c r="N162" s="26"/>
      <c r="O162" s="30"/>
    </row>
    <row r="163" spans="1:15" ht="30">
      <c r="A163" s="9" t="s">
        <v>66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35"/>
      <c r="M163" s="30"/>
      <c r="N163" s="26"/>
      <c r="O163" s="30"/>
    </row>
    <row r="164" spans="1:15" ht="2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35"/>
      <c r="M164" s="30"/>
      <c r="N164" s="26"/>
      <c r="O164" s="30"/>
    </row>
    <row r="165" spans="1:15" ht="30">
      <c r="A165" s="3" t="s">
        <v>5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35"/>
      <c r="M165" s="30"/>
      <c r="N165" s="26"/>
      <c r="O165" s="30"/>
    </row>
    <row r="166" spans="1:15" ht="30">
      <c r="A166" s="3" t="s">
        <v>67</v>
      </c>
      <c r="B166" s="24"/>
      <c r="C166" s="24"/>
      <c r="D166" s="24"/>
      <c r="E166" s="24"/>
      <c r="F166" s="24"/>
      <c r="G166" s="24"/>
      <c r="H166" s="11">
        <v>650</v>
      </c>
      <c r="I166" s="3" t="s">
        <v>48</v>
      </c>
      <c r="J166" s="24"/>
      <c r="K166" s="24"/>
      <c r="L166" s="35"/>
      <c r="M166" s="30"/>
      <c r="N166" s="26"/>
      <c r="O166" s="30"/>
    </row>
    <row r="167" spans="1:15" ht="30">
      <c r="A167" s="3" t="s">
        <v>68</v>
      </c>
      <c r="B167" s="24"/>
      <c r="C167" s="24"/>
      <c r="D167" s="24"/>
      <c r="E167" s="24"/>
      <c r="F167" s="24"/>
      <c r="G167" s="24"/>
      <c r="H167" s="11">
        <v>650</v>
      </c>
      <c r="I167" s="3" t="s">
        <v>48</v>
      </c>
      <c r="J167" s="24"/>
      <c r="K167" s="24"/>
      <c r="L167" s="35"/>
      <c r="M167" s="30"/>
      <c r="N167" s="26"/>
      <c r="O167" s="30"/>
    </row>
    <row r="168" spans="1:15" ht="30">
      <c r="A168" s="3" t="s">
        <v>69</v>
      </c>
      <c r="B168" s="24"/>
      <c r="C168" s="24"/>
      <c r="D168" s="24"/>
      <c r="E168" s="24"/>
      <c r="F168" s="24"/>
      <c r="G168" s="24"/>
      <c r="H168" s="11">
        <v>650</v>
      </c>
      <c r="I168" s="3" t="s">
        <v>48</v>
      </c>
      <c r="J168" s="24"/>
      <c r="K168" s="24"/>
      <c r="L168" s="35"/>
      <c r="M168" s="30"/>
      <c r="N168" s="26"/>
      <c r="O168" s="30"/>
    </row>
    <row r="169" spans="1:15" ht="2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35"/>
      <c r="M169" s="30"/>
      <c r="N169" s="26"/>
      <c r="O169" s="30"/>
    </row>
    <row r="170" spans="1:15" ht="30">
      <c r="A170" s="3" t="s">
        <v>13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35"/>
      <c r="M170" s="30"/>
      <c r="N170" s="26"/>
      <c r="O170" s="30"/>
    </row>
    <row r="171" spans="1:15" ht="30">
      <c r="A171" s="3" t="s">
        <v>67</v>
      </c>
      <c r="B171" s="24"/>
      <c r="C171" s="24"/>
      <c r="D171" s="24"/>
      <c r="E171" s="24"/>
      <c r="F171" s="24"/>
      <c r="G171" s="24"/>
      <c r="H171" s="12">
        <v>0.05444</v>
      </c>
      <c r="I171" s="3" t="s">
        <v>49</v>
      </c>
      <c r="J171" s="24"/>
      <c r="K171" s="24"/>
      <c r="L171" s="35"/>
      <c r="M171" s="30"/>
      <c r="N171" s="26"/>
      <c r="O171" s="30"/>
    </row>
    <row r="172" spans="1:15" ht="30">
      <c r="A172" s="3" t="s">
        <v>68</v>
      </c>
      <c r="B172" s="24"/>
      <c r="C172" s="24"/>
      <c r="D172" s="24"/>
      <c r="E172" s="24"/>
      <c r="F172" s="24"/>
      <c r="G172" s="24"/>
      <c r="H172" s="12">
        <v>0.03798</v>
      </c>
      <c r="I172" s="3" t="s">
        <v>49</v>
      </c>
      <c r="J172" s="24"/>
      <c r="K172" s="24"/>
      <c r="L172" s="35"/>
      <c r="M172" s="30"/>
      <c r="N172" s="26"/>
      <c r="O172" s="30"/>
    </row>
    <row r="173" spans="1:15" ht="30">
      <c r="A173" s="3" t="s">
        <v>69</v>
      </c>
      <c r="B173" s="24"/>
      <c r="C173" s="24"/>
      <c r="D173" s="24"/>
      <c r="E173" s="24"/>
      <c r="F173" s="24"/>
      <c r="G173" s="24"/>
      <c r="H173" s="12">
        <v>0.03349</v>
      </c>
      <c r="I173" s="3" t="s">
        <v>49</v>
      </c>
      <c r="J173" s="24"/>
      <c r="K173" s="24"/>
      <c r="L173" s="35"/>
      <c r="M173" s="30"/>
      <c r="N173" s="26"/>
      <c r="O173" s="30"/>
    </row>
    <row r="174" spans="1:15" ht="2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35"/>
      <c r="M174" s="30"/>
      <c r="N174" s="26"/>
      <c r="O174" s="30"/>
    </row>
    <row r="175" spans="1:15" ht="30">
      <c r="A175" s="3" t="s">
        <v>59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35"/>
      <c r="M175" s="30"/>
      <c r="N175" s="26"/>
      <c r="O175" s="30"/>
    </row>
    <row r="176" spans="1:15" ht="30">
      <c r="A176" s="3" t="s">
        <v>60</v>
      </c>
      <c r="B176" s="24"/>
      <c r="C176" s="24"/>
      <c r="D176" s="24"/>
      <c r="E176" s="24"/>
      <c r="F176" s="24"/>
      <c r="G176" s="24"/>
      <c r="H176" s="61">
        <v>0.362</v>
      </c>
      <c r="I176" s="3" t="s">
        <v>49</v>
      </c>
      <c r="J176" s="24"/>
      <c r="K176" s="24"/>
      <c r="L176" s="35"/>
      <c r="M176" s="30"/>
      <c r="N176" s="26"/>
      <c r="O176" s="30"/>
    </row>
    <row r="177" spans="1:15" ht="30">
      <c r="A177" s="3" t="s">
        <v>61</v>
      </c>
      <c r="B177" s="24"/>
      <c r="C177" s="24"/>
      <c r="D177" s="24"/>
      <c r="E177" s="24"/>
      <c r="F177" s="24"/>
      <c r="G177" s="24"/>
      <c r="H177" s="61">
        <v>0.362</v>
      </c>
      <c r="I177" s="3" t="s">
        <v>49</v>
      </c>
      <c r="J177" s="24"/>
      <c r="K177" s="24"/>
      <c r="L177" s="35"/>
      <c r="M177" s="30"/>
      <c r="N177" s="26"/>
      <c r="O177" s="30"/>
    </row>
    <row r="178" spans="1:15" ht="30">
      <c r="A178" s="3" t="s">
        <v>62</v>
      </c>
      <c r="B178" s="24"/>
      <c r="C178" s="24"/>
      <c r="D178" s="24"/>
      <c r="E178" s="24"/>
      <c r="F178" s="24"/>
      <c r="G178" s="24"/>
      <c r="H178" s="61">
        <v>0.362</v>
      </c>
      <c r="I178" s="3" t="s">
        <v>49</v>
      </c>
      <c r="J178" s="24"/>
      <c r="K178" s="24"/>
      <c r="L178" s="35"/>
      <c r="M178" s="30"/>
      <c r="N178" s="26"/>
      <c r="O178" s="30"/>
    </row>
    <row r="179" spans="1:15" ht="30">
      <c r="A179" s="3" t="s">
        <v>63</v>
      </c>
      <c r="B179" s="24"/>
      <c r="C179" s="24"/>
      <c r="D179" s="24"/>
      <c r="E179" s="24"/>
      <c r="F179" s="24"/>
      <c r="G179" s="24"/>
      <c r="H179" s="61">
        <v>0.362</v>
      </c>
      <c r="I179" s="3" t="s">
        <v>49</v>
      </c>
      <c r="J179" s="24"/>
      <c r="K179" s="24"/>
      <c r="L179" s="35"/>
      <c r="M179" s="30"/>
      <c r="N179" s="26"/>
      <c r="O179" s="30"/>
    </row>
    <row r="180" spans="1:15" ht="30">
      <c r="A180" s="3" t="s">
        <v>64</v>
      </c>
      <c r="B180" s="24"/>
      <c r="C180" s="24"/>
      <c r="D180" s="24"/>
      <c r="E180" s="24"/>
      <c r="F180" s="24"/>
      <c r="G180" s="24"/>
      <c r="H180" s="61">
        <v>0.362</v>
      </c>
      <c r="I180" s="3" t="s">
        <v>49</v>
      </c>
      <c r="J180" s="24"/>
      <c r="K180" s="24"/>
      <c r="L180" s="35"/>
      <c r="M180" s="30"/>
      <c r="N180" s="26"/>
      <c r="O180" s="30"/>
    </row>
    <row r="181" spans="1:15" ht="30">
      <c r="A181" s="3" t="s">
        <v>65</v>
      </c>
      <c r="B181" s="24"/>
      <c r="C181" s="24"/>
      <c r="D181" s="24"/>
      <c r="E181" s="24"/>
      <c r="F181" s="24"/>
      <c r="G181" s="24"/>
      <c r="H181" s="61">
        <v>0.362</v>
      </c>
      <c r="I181" s="3" t="s">
        <v>49</v>
      </c>
      <c r="J181" s="24"/>
      <c r="K181" s="24"/>
      <c r="L181" s="35"/>
      <c r="M181" s="30"/>
      <c r="N181" s="26"/>
      <c r="O181" s="30"/>
    </row>
    <row r="182" spans="1:15" ht="2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35"/>
      <c r="M182" s="30"/>
      <c r="N182" s="26"/>
      <c r="O182" s="30"/>
    </row>
    <row r="183" spans="1:15" ht="2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35"/>
      <c r="M183" s="30"/>
      <c r="N183" s="26"/>
      <c r="O183" s="30"/>
    </row>
    <row r="184" spans="1:15" ht="30">
      <c r="A184" s="3" t="s">
        <v>70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35"/>
      <c r="M184" s="30"/>
      <c r="N184" s="26"/>
      <c r="O184" s="30"/>
    </row>
    <row r="185" spans="1:15" ht="30">
      <c r="A185" s="3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35"/>
      <c r="M185" s="30"/>
      <c r="N185" s="26"/>
      <c r="O185" s="30"/>
    </row>
    <row r="186" spans="1:15" ht="30">
      <c r="A186" s="3" t="s">
        <v>71</v>
      </c>
      <c r="B186" s="24"/>
      <c r="C186" s="24"/>
      <c r="D186" s="24"/>
      <c r="E186" s="24"/>
      <c r="F186" s="24"/>
      <c r="G186" s="24"/>
      <c r="H186" s="12" t="s">
        <v>74</v>
      </c>
      <c r="I186" s="3"/>
      <c r="J186" s="24"/>
      <c r="K186" s="24"/>
      <c r="L186" s="35"/>
      <c r="M186" s="30"/>
      <c r="N186" s="26"/>
      <c r="O186" s="30"/>
    </row>
    <row r="187" spans="1:15" ht="30">
      <c r="A187" s="3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35"/>
      <c r="M187" s="30"/>
      <c r="N187" s="26"/>
      <c r="O187" s="30"/>
    </row>
    <row r="188" spans="1:15" ht="30">
      <c r="A188" s="3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35"/>
      <c r="M188" s="30"/>
      <c r="N188" s="26"/>
      <c r="O188" s="30"/>
    </row>
    <row r="189" spans="1:15" ht="30">
      <c r="A189" s="3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35"/>
      <c r="M189" s="30"/>
      <c r="N189" s="26"/>
      <c r="O189" s="30"/>
    </row>
    <row r="190" spans="1:15" ht="30">
      <c r="A190" s="3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35"/>
      <c r="M190" s="30"/>
      <c r="N190" s="26"/>
      <c r="O190" s="30"/>
    </row>
    <row r="191" spans="1:15" ht="30">
      <c r="A191" s="24"/>
      <c r="B191" s="24"/>
      <c r="C191" s="24"/>
      <c r="D191" s="24"/>
      <c r="E191" s="3"/>
      <c r="F191" s="24"/>
      <c r="G191" s="24"/>
      <c r="H191" s="24"/>
      <c r="I191" s="24"/>
      <c r="J191" s="24"/>
      <c r="K191" s="24"/>
      <c r="L191" s="35"/>
      <c r="M191" s="30"/>
      <c r="N191" s="26"/>
      <c r="O191" s="30"/>
    </row>
    <row r="192" spans="1:15" ht="30">
      <c r="A192" s="23" t="s">
        <v>124</v>
      </c>
      <c r="B192" s="24"/>
      <c r="C192" s="24"/>
      <c r="D192" s="24"/>
      <c r="E192" s="3" t="s">
        <v>132</v>
      </c>
      <c r="F192" s="24"/>
      <c r="G192" s="24"/>
      <c r="H192" s="24"/>
      <c r="I192" s="24"/>
      <c r="J192" s="24"/>
      <c r="K192" s="24"/>
      <c r="L192" s="35"/>
      <c r="M192" s="30"/>
      <c r="N192" s="26"/>
      <c r="O192" s="30"/>
    </row>
    <row r="193" spans="1:15" ht="30">
      <c r="A193" s="24"/>
      <c r="B193" s="25"/>
      <c r="C193" s="24"/>
      <c r="D193" s="3" t="s">
        <v>133</v>
      </c>
      <c r="E193" s="25"/>
      <c r="F193" s="24"/>
      <c r="G193" s="24"/>
      <c r="H193" s="24"/>
      <c r="I193" s="24"/>
      <c r="J193" s="24"/>
      <c r="K193" s="24"/>
      <c r="L193" s="35"/>
      <c r="M193" s="30"/>
      <c r="N193" s="26"/>
      <c r="O193" s="30"/>
    </row>
    <row r="194" spans="1:15" ht="3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ht="3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ht="3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ht="3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ht="3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30">
      <c r="A199" s="3"/>
      <c r="B199" s="3"/>
      <c r="C199" s="3"/>
      <c r="D199" s="3"/>
      <c r="E199" s="3"/>
      <c r="F199" s="9"/>
      <c r="G199" s="3"/>
      <c r="H199" s="3"/>
      <c r="I199" s="3"/>
      <c r="J199" s="3"/>
      <c r="K199" s="3"/>
      <c r="L199" s="3"/>
      <c r="M199" s="3"/>
      <c r="N199" s="3"/>
      <c r="O199" s="5"/>
    </row>
    <row r="200" spans="1:15" ht="30">
      <c r="A200" s="6" t="s">
        <v>1</v>
      </c>
      <c r="B200" s="6"/>
      <c r="C200" s="6"/>
      <c r="D200" s="6"/>
      <c r="E200" s="6"/>
      <c r="F200" s="6"/>
      <c r="G200" s="6"/>
      <c r="H200" s="6"/>
      <c r="I200" s="5"/>
      <c r="J200" s="5"/>
      <c r="K200" s="5"/>
      <c r="L200" s="5"/>
      <c r="M200" s="5"/>
      <c r="N200" s="5"/>
      <c r="O200" s="5" t="s">
        <v>53</v>
      </c>
    </row>
    <row r="201" spans="1:15" ht="30">
      <c r="A201" s="6" t="s">
        <v>2</v>
      </c>
      <c r="B201" s="6"/>
      <c r="C201" s="6"/>
      <c r="D201" s="6"/>
      <c r="E201" s="6"/>
      <c r="F201" s="6"/>
      <c r="G201" s="6"/>
      <c r="H201" s="6"/>
      <c r="I201" s="5"/>
      <c r="J201" s="5"/>
      <c r="K201" s="5"/>
      <c r="L201" s="5"/>
      <c r="M201" s="5"/>
      <c r="N201" s="5"/>
      <c r="O201" s="5"/>
    </row>
    <row r="202" spans="1:15" ht="30">
      <c r="A202" s="6" t="s">
        <v>3</v>
      </c>
      <c r="B202" s="6"/>
      <c r="C202" s="6"/>
      <c r="D202" s="6"/>
      <c r="E202" s="6"/>
      <c r="F202" s="6"/>
      <c r="G202" s="6"/>
      <c r="H202" s="6"/>
      <c r="I202" s="5"/>
      <c r="J202" s="5"/>
      <c r="K202" s="5"/>
      <c r="L202" s="5"/>
      <c r="M202" s="5"/>
      <c r="N202" s="5"/>
      <c r="O202" s="5"/>
    </row>
    <row r="203" spans="1:15" ht="30.75" thickBot="1">
      <c r="A203" s="37" t="s">
        <v>134</v>
      </c>
      <c r="B203" s="6"/>
      <c r="C203" s="6"/>
      <c r="D203" s="6"/>
      <c r="E203" s="6"/>
      <c r="F203" s="6"/>
      <c r="G203" s="6"/>
      <c r="H203" s="6"/>
      <c r="I203" s="5"/>
      <c r="J203" s="5"/>
      <c r="K203" s="5"/>
      <c r="L203" s="5"/>
      <c r="M203" s="5"/>
      <c r="N203" s="5"/>
      <c r="O203" s="5"/>
    </row>
    <row r="204" spans="1:15" ht="30">
      <c r="A204" s="15"/>
      <c r="B204" s="15"/>
      <c r="C204" s="15"/>
      <c r="D204" s="15"/>
      <c r="E204" s="15"/>
      <c r="F204" s="15"/>
      <c r="G204" s="15"/>
      <c r="H204" s="15"/>
      <c r="I204" s="16"/>
      <c r="J204" s="16"/>
      <c r="K204" s="16"/>
      <c r="L204" s="16"/>
      <c r="M204" s="16"/>
      <c r="N204" s="16"/>
      <c r="O204" s="16"/>
    </row>
    <row r="205" spans="1:15" ht="3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ht="30">
      <c r="A206" s="3"/>
      <c r="B206" s="3"/>
      <c r="C206" s="3"/>
      <c r="D206" s="3"/>
      <c r="E206" s="3"/>
      <c r="F206" s="10" t="s">
        <v>30</v>
      </c>
      <c r="G206" s="3"/>
      <c r="H206" s="10" t="s">
        <v>39</v>
      </c>
      <c r="I206" s="3"/>
      <c r="J206" s="10" t="s">
        <v>43</v>
      </c>
      <c r="K206" s="3"/>
      <c r="L206" s="3"/>
      <c r="M206" s="10" t="s">
        <v>47</v>
      </c>
      <c r="N206" s="5"/>
      <c r="O206" s="5"/>
    </row>
    <row r="207" spans="1:15" ht="30">
      <c r="A207" s="3"/>
      <c r="B207" s="3"/>
      <c r="C207" s="3"/>
      <c r="D207" s="3"/>
      <c r="E207" s="3"/>
      <c r="F207" s="3"/>
      <c r="G207" s="3"/>
      <c r="H207" s="10" t="s">
        <v>40</v>
      </c>
      <c r="I207" s="3"/>
      <c r="J207" s="3"/>
      <c r="K207" s="3"/>
      <c r="L207" s="3"/>
      <c r="M207" s="3"/>
      <c r="N207" s="3"/>
      <c r="O207" s="3"/>
    </row>
    <row r="208" spans="1:15" ht="30">
      <c r="A208" s="3"/>
      <c r="B208" s="3"/>
      <c r="C208" s="3"/>
      <c r="D208" s="3"/>
      <c r="E208" s="3"/>
      <c r="F208" s="10" t="s">
        <v>36</v>
      </c>
      <c r="G208" s="3"/>
      <c r="H208" s="10" t="s">
        <v>41</v>
      </c>
      <c r="I208" s="3"/>
      <c r="J208" s="8"/>
      <c r="K208" s="3"/>
      <c r="L208" s="3"/>
      <c r="M208" s="3"/>
      <c r="N208" s="3"/>
      <c r="O208" s="3"/>
    </row>
    <row r="209" spans="1:15" ht="30">
      <c r="A209" s="3"/>
      <c r="B209" s="3"/>
      <c r="C209" s="3"/>
      <c r="D209" s="3"/>
      <c r="E209" s="3"/>
      <c r="F209" s="19" t="s">
        <v>37</v>
      </c>
      <c r="G209" s="3"/>
      <c r="H209" s="19" t="s">
        <v>37</v>
      </c>
      <c r="I209" s="3"/>
      <c r="J209" s="19" t="s">
        <v>44</v>
      </c>
      <c r="K209" s="3"/>
      <c r="L209" s="3"/>
      <c r="M209" s="19" t="s">
        <v>46</v>
      </c>
      <c r="N209" s="3"/>
      <c r="O209" s="3"/>
    </row>
    <row r="210" spans="1:15" ht="30">
      <c r="A210" s="9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ht="30">
      <c r="A211" s="9" t="s">
        <v>19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ht="3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ht="30">
      <c r="A213" s="3" t="s">
        <v>5</v>
      </c>
      <c r="B213" s="3"/>
      <c r="C213" s="3"/>
      <c r="D213" s="3"/>
      <c r="E213" s="11"/>
      <c r="F213" s="11">
        <v>20</v>
      </c>
      <c r="G213" s="3"/>
      <c r="H213" s="17" t="s">
        <v>35</v>
      </c>
      <c r="I213" s="3"/>
      <c r="J213" s="17" t="s">
        <v>35</v>
      </c>
      <c r="K213" s="3"/>
      <c r="L213" s="3"/>
      <c r="M213" s="11">
        <v>20</v>
      </c>
      <c r="N213" s="3" t="s">
        <v>48</v>
      </c>
      <c r="O213" s="3"/>
    </row>
    <row r="214" spans="1:15" ht="3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ht="30">
      <c r="A215" s="3" t="s">
        <v>20</v>
      </c>
      <c r="B215" s="3"/>
      <c r="C215" s="3"/>
      <c r="D215" s="3"/>
      <c r="E215" s="13"/>
      <c r="F215" s="12">
        <v>0.30338</v>
      </c>
      <c r="G215" s="12"/>
      <c r="H215" s="12">
        <v>0.2802</v>
      </c>
      <c r="I215" s="3"/>
      <c r="J215" s="12">
        <v>0.30489</v>
      </c>
      <c r="K215" s="3"/>
      <c r="L215" s="3"/>
      <c r="M215" s="12">
        <f>SUM(F215:J215)</f>
        <v>0.88847</v>
      </c>
      <c r="N215" s="3" t="s">
        <v>49</v>
      </c>
      <c r="O215" s="3"/>
    </row>
    <row r="216" spans="1:15" ht="30">
      <c r="A216" s="3"/>
      <c r="B216" s="3"/>
      <c r="C216" s="3"/>
      <c r="D216" s="3"/>
      <c r="E216" s="3"/>
      <c r="F216" s="12"/>
      <c r="G216" s="12"/>
      <c r="H216" s="3"/>
      <c r="I216" s="3"/>
      <c r="J216" s="12"/>
      <c r="K216" s="12"/>
      <c r="L216" s="3"/>
      <c r="M216" s="12"/>
      <c r="N216" s="12"/>
      <c r="O216" s="3"/>
    </row>
    <row r="217" spans="1:15" ht="30">
      <c r="A217" s="3" t="s">
        <v>21</v>
      </c>
      <c r="B217" s="3"/>
      <c r="C217" s="3"/>
      <c r="D217" s="3"/>
      <c r="E217" s="3"/>
      <c r="F217" s="12"/>
      <c r="G217" s="12"/>
      <c r="H217" s="3"/>
      <c r="I217" s="3"/>
      <c r="J217" s="12"/>
      <c r="K217" s="12"/>
      <c r="L217" s="3"/>
      <c r="M217" s="11">
        <v>1.13</v>
      </c>
      <c r="N217" s="3" t="s">
        <v>50</v>
      </c>
      <c r="O217" s="3"/>
    </row>
    <row r="218" spans="1:15" ht="3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12"/>
      <c r="L218" s="3"/>
      <c r="M218" s="3"/>
      <c r="N218" s="12"/>
      <c r="O218" s="3"/>
    </row>
    <row r="219" spans="1:15" ht="30">
      <c r="A219" s="3" t="s">
        <v>22</v>
      </c>
      <c r="B219" s="3"/>
      <c r="C219" s="3"/>
      <c r="D219" s="3"/>
      <c r="E219" s="3"/>
      <c r="F219" s="3"/>
      <c r="G219" s="3"/>
      <c r="H219" s="3"/>
      <c r="I219" s="3"/>
      <c r="J219" s="3"/>
      <c r="K219" s="12"/>
      <c r="L219" s="3"/>
      <c r="M219" s="18">
        <v>0.0173</v>
      </c>
      <c r="N219" s="3" t="s">
        <v>48</v>
      </c>
      <c r="O219" s="3"/>
    </row>
    <row r="220" spans="1:15" ht="3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ht="3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ht="30">
      <c r="A222" s="9" t="s">
        <v>23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ht="3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ht="30">
      <c r="A224" s="3" t="s">
        <v>5</v>
      </c>
      <c r="B224" s="3"/>
      <c r="C224" s="3"/>
      <c r="D224" s="3"/>
      <c r="E224" s="11"/>
      <c r="F224" s="11">
        <v>20</v>
      </c>
      <c r="G224" s="3"/>
      <c r="H224" s="17" t="s">
        <v>35</v>
      </c>
      <c r="I224" s="3"/>
      <c r="J224" s="17" t="s">
        <v>35</v>
      </c>
      <c r="K224" s="3"/>
      <c r="L224" s="3"/>
      <c r="M224" s="11">
        <f>+F224</f>
        <v>20</v>
      </c>
      <c r="N224" s="3" t="s">
        <v>48</v>
      </c>
      <c r="O224" s="3"/>
    </row>
    <row r="225" spans="1:15" ht="3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12"/>
      <c r="L225" s="3"/>
      <c r="M225" s="3"/>
      <c r="N225" s="12"/>
      <c r="O225" s="3"/>
    </row>
    <row r="226" spans="1:15" ht="30">
      <c r="A226" s="3" t="s">
        <v>20</v>
      </c>
      <c r="B226" s="3"/>
      <c r="C226" s="3"/>
      <c r="D226" s="3"/>
      <c r="E226" s="13"/>
      <c r="F226" s="12">
        <v>0.06386</v>
      </c>
      <c r="G226" s="12"/>
      <c r="H226" s="17" t="s">
        <v>35</v>
      </c>
      <c r="I226" s="3"/>
      <c r="J226" s="12">
        <v>0.30489</v>
      </c>
      <c r="K226" s="3"/>
      <c r="L226" s="3"/>
      <c r="M226" s="12">
        <f>SUM(F226:J226)</f>
        <v>0.36875</v>
      </c>
      <c r="N226" s="3" t="s">
        <v>49</v>
      </c>
      <c r="O226" s="3"/>
    </row>
    <row r="227" spans="1:15" ht="30">
      <c r="A227" s="3"/>
      <c r="B227" s="3"/>
      <c r="C227" s="3"/>
      <c r="D227" s="3"/>
      <c r="E227" s="12"/>
      <c r="F227" s="12"/>
      <c r="G227" s="12"/>
      <c r="H227" s="3"/>
      <c r="I227" s="3"/>
      <c r="J227" s="12"/>
      <c r="K227" s="3"/>
      <c r="L227" s="3"/>
      <c r="M227" s="12"/>
      <c r="N227" s="3"/>
      <c r="O227" s="12"/>
    </row>
    <row r="228" spans="1:15" ht="30">
      <c r="A228" s="3" t="s">
        <v>21</v>
      </c>
      <c r="B228" s="3"/>
      <c r="C228" s="3"/>
      <c r="D228" s="3"/>
      <c r="E228" s="3"/>
      <c r="F228" s="12"/>
      <c r="G228" s="12"/>
      <c r="H228" s="3"/>
      <c r="I228" s="3"/>
      <c r="J228" s="12"/>
      <c r="K228" s="12"/>
      <c r="L228" s="3"/>
      <c r="M228" s="11">
        <v>0.47</v>
      </c>
      <c r="N228" s="3" t="s">
        <v>50</v>
      </c>
      <c r="O228" s="3"/>
    </row>
    <row r="229" spans="1:15" ht="3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ht="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ht="3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ht="30">
      <c r="A232" s="9" t="s">
        <v>24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ht="3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ht="30">
      <c r="A234" s="3" t="s">
        <v>5</v>
      </c>
      <c r="B234" s="3"/>
      <c r="C234" s="3"/>
      <c r="D234" s="3"/>
      <c r="E234" s="11"/>
      <c r="F234" s="11">
        <v>330</v>
      </c>
      <c r="G234" s="3"/>
      <c r="H234" s="17" t="s">
        <v>35</v>
      </c>
      <c r="I234" s="3"/>
      <c r="J234" s="17" t="s">
        <v>35</v>
      </c>
      <c r="K234" s="3"/>
      <c r="L234" s="3"/>
      <c r="M234" s="11">
        <f>+F234</f>
        <v>330</v>
      </c>
      <c r="N234" s="3" t="s">
        <v>48</v>
      </c>
      <c r="O234" s="3"/>
    </row>
    <row r="235" spans="1:15" ht="3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ht="30">
      <c r="A236" s="3" t="s">
        <v>25</v>
      </c>
      <c r="B236" s="3"/>
      <c r="C236" s="3"/>
      <c r="D236" s="3"/>
      <c r="E236" s="3"/>
      <c r="F236" s="12">
        <v>0.06458</v>
      </c>
      <c r="G236" s="3"/>
      <c r="H236" s="12">
        <v>0.2802</v>
      </c>
      <c r="I236" s="3"/>
      <c r="J236" s="12">
        <v>0.04575</v>
      </c>
      <c r="K236" s="3"/>
      <c r="L236" s="3"/>
      <c r="M236" s="12">
        <f>SUM(F236:J236)</f>
        <v>0.39053</v>
      </c>
      <c r="N236" s="3" t="s">
        <v>49</v>
      </c>
      <c r="O236" s="3"/>
    </row>
    <row r="237" spans="1:15" ht="3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ht="30">
      <c r="A238" s="3" t="s">
        <v>20</v>
      </c>
      <c r="B238" s="3"/>
      <c r="C238" s="3"/>
      <c r="D238" s="3"/>
      <c r="E238" s="13"/>
      <c r="F238" s="3"/>
      <c r="G238" s="12"/>
      <c r="H238" s="3"/>
      <c r="I238" s="3"/>
      <c r="J238" s="12">
        <v>0.25914</v>
      </c>
      <c r="K238" s="3"/>
      <c r="L238" s="3"/>
      <c r="M238" s="12">
        <v>0.25914</v>
      </c>
      <c r="N238" s="3" t="s">
        <v>49</v>
      </c>
      <c r="O238" s="3"/>
    </row>
    <row r="239" spans="1:15" ht="30">
      <c r="A239" s="3"/>
      <c r="B239" s="3"/>
      <c r="C239" s="3"/>
      <c r="D239" s="3"/>
      <c r="E239" s="3"/>
      <c r="F239" s="12"/>
      <c r="G239" s="12"/>
      <c r="H239" s="3"/>
      <c r="I239" s="3"/>
      <c r="J239" s="12"/>
      <c r="K239" s="12"/>
      <c r="L239" s="3"/>
      <c r="M239" s="12"/>
      <c r="N239" s="12"/>
      <c r="O239" s="3"/>
    </row>
    <row r="240" spans="1:15" ht="30">
      <c r="A240" s="3" t="s">
        <v>26</v>
      </c>
      <c r="B240" s="3"/>
      <c r="C240" s="3"/>
      <c r="D240" s="3"/>
      <c r="E240" s="3"/>
      <c r="F240" s="12"/>
      <c r="G240" s="12"/>
      <c r="H240" s="3"/>
      <c r="I240" s="3"/>
      <c r="J240" s="12"/>
      <c r="K240" s="12"/>
      <c r="L240" s="3"/>
      <c r="M240" s="12">
        <v>0.82294</v>
      </c>
      <c r="N240" s="3" t="s">
        <v>50</v>
      </c>
      <c r="O240" s="3"/>
    </row>
    <row r="241" spans="1:15" ht="3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12"/>
      <c r="L241" s="3"/>
      <c r="M241" s="3"/>
      <c r="N241" s="12"/>
      <c r="O241" s="3"/>
    </row>
    <row r="242" spans="1:15" ht="30">
      <c r="A242" s="3" t="s">
        <v>22</v>
      </c>
      <c r="B242" s="3"/>
      <c r="C242" s="3"/>
      <c r="D242" s="3"/>
      <c r="E242" s="3"/>
      <c r="F242" s="3"/>
      <c r="G242" s="3"/>
      <c r="H242" s="3"/>
      <c r="I242" s="3"/>
      <c r="J242" s="3"/>
      <c r="K242" s="12"/>
      <c r="L242" s="3"/>
      <c r="M242" s="18">
        <v>0.0173</v>
      </c>
      <c r="N242" s="3" t="s">
        <v>48</v>
      </c>
      <c r="O242" s="3"/>
    </row>
    <row r="243" spans="1:15" ht="3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ht="3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ht="30">
      <c r="A245" s="9" t="s">
        <v>27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ht="3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ht="30">
      <c r="A247" s="3" t="s">
        <v>5</v>
      </c>
      <c r="B247" s="3"/>
      <c r="C247" s="3"/>
      <c r="D247" s="3"/>
      <c r="E247" s="11"/>
      <c r="F247" s="11">
        <v>330</v>
      </c>
      <c r="G247" s="3"/>
      <c r="H247" s="17" t="s">
        <v>35</v>
      </c>
      <c r="I247" s="3"/>
      <c r="J247" s="17" t="s">
        <v>35</v>
      </c>
      <c r="K247" s="3"/>
      <c r="L247" s="3"/>
      <c r="M247" s="11">
        <f>+F247</f>
        <v>330</v>
      </c>
      <c r="N247" s="3" t="s">
        <v>48</v>
      </c>
      <c r="O247" s="3"/>
    </row>
    <row r="248" spans="1:15" ht="30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12"/>
      <c r="L248" s="3"/>
      <c r="M248" s="3"/>
      <c r="N248" s="12"/>
      <c r="O248" s="3"/>
    </row>
    <row r="249" spans="1:15" ht="30">
      <c r="A249" s="3" t="s">
        <v>25</v>
      </c>
      <c r="B249" s="3"/>
      <c r="C249" s="3"/>
      <c r="D249" s="3"/>
      <c r="E249" s="3"/>
      <c r="F249" s="12">
        <f>+F236</f>
        <v>0.06458</v>
      </c>
      <c r="G249" s="3"/>
      <c r="H249" s="17" t="s">
        <v>35</v>
      </c>
      <c r="I249" s="3"/>
      <c r="J249" s="12">
        <v>0.04575</v>
      </c>
      <c r="K249" s="12"/>
      <c r="L249" s="3"/>
      <c r="M249" s="12">
        <f>SUM(F249:J249)</f>
        <v>0.11033</v>
      </c>
      <c r="N249" s="3" t="s">
        <v>49</v>
      </c>
      <c r="O249" s="3"/>
    </row>
    <row r="250" spans="1:15" ht="3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12"/>
      <c r="L250" s="3"/>
      <c r="M250" s="3"/>
      <c r="N250" s="12"/>
      <c r="O250" s="3"/>
    </row>
    <row r="251" spans="1:15" ht="30">
      <c r="A251" s="3" t="s">
        <v>20</v>
      </c>
      <c r="B251" s="3"/>
      <c r="C251" s="3"/>
      <c r="D251" s="3"/>
      <c r="E251" s="13"/>
      <c r="F251" s="12"/>
      <c r="G251" s="12"/>
      <c r="H251" s="17" t="s">
        <v>35</v>
      </c>
      <c r="I251" s="3"/>
      <c r="J251" s="12">
        <v>0.25914</v>
      </c>
      <c r="K251" s="3"/>
      <c r="L251" s="3"/>
      <c r="M251" s="12">
        <v>0.25914</v>
      </c>
      <c r="N251" s="3" t="s">
        <v>49</v>
      </c>
      <c r="O251" s="3"/>
    </row>
    <row r="252" spans="1:15" ht="30">
      <c r="A252" s="3"/>
      <c r="B252" s="3"/>
      <c r="C252" s="3"/>
      <c r="D252" s="3"/>
      <c r="E252" s="12"/>
      <c r="F252" s="12"/>
      <c r="G252" s="12"/>
      <c r="H252" s="3"/>
      <c r="I252" s="3"/>
      <c r="J252" s="12"/>
      <c r="K252" s="3"/>
      <c r="L252" s="3"/>
      <c r="M252" s="12"/>
      <c r="N252" s="3"/>
      <c r="O252" s="12"/>
    </row>
    <row r="253" spans="1:15" ht="30">
      <c r="A253" s="3" t="s">
        <v>26</v>
      </c>
      <c r="B253" s="3"/>
      <c r="C253" s="3"/>
      <c r="D253" s="3"/>
      <c r="E253" s="3"/>
      <c r="F253" s="12"/>
      <c r="G253" s="12"/>
      <c r="H253" s="3"/>
      <c r="I253" s="3"/>
      <c r="J253" s="12"/>
      <c r="K253" s="12"/>
      <c r="L253" s="3"/>
      <c r="M253" s="12">
        <v>0.46801</v>
      </c>
      <c r="N253" s="3" t="s">
        <v>50</v>
      </c>
      <c r="O253" s="3"/>
    </row>
    <row r="254" spans="1:15" ht="30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ht="30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ht="30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ht="30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ht="30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ht="30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ht="30">
      <c r="A260" s="23" t="s">
        <v>109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ht="30">
      <c r="A261" s="59" t="s">
        <v>110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ht="30">
      <c r="A262" s="59" t="s">
        <v>28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ht="30">
      <c r="A263" s="59" t="s">
        <v>29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ht="30">
      <c r="A264" s="20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ht="30">
      <c r="A265" s="4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ht="30">
      <c r="A266" s="4"/>
      <c r="B266" s="3"/>
      <c r="C266" s="3"/>
      <c r="D266" s="3"/>
      <c r="E266" s="3"/>
      <c r="F266" s="3" t="s">
        <v>116</v>
      </c>
      <c r="G266" s="3"/>
      <c r="H266" s="3"/>
      <c r="I266" s="3"/>
      <c r="J266" s="3"/>
      <c r="K266" s="3"/>
      <c r="L266" s="3"/>
      <c r="M266" s="3"/>
      <c r="N266" s="3"/>
      <c r="O266" s="3"/>
    </row>
    <row r="267" spans="1:15" ht="30">
      <c r="A267" s="3"/>
      <c r="B267" s="3"/>
      <c r="C267" s="3"/>
      <c r="D267" s="3"/>
      <c r="E267" s="3"/>
      <c r="F267" s="3" t="s">
        <v>120</v>
      </c>
      <c r="G267" s="3"/>
      <c r="H267" s="3"/>
      <c r="I267" s="3"/>
      <c r="J267" s="3"/>
      <c r="K267" s="3"/>
      <c r="L267" s="3"/>
      <c r="M267" s="3"/>
      <c r="N267" s="3"/>
      <c r="O267" s="3"/>
    </row>
    <row r="268" spans="1:15" ht="30">
      <c r="A268" s="3" t="s">
        <v>119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ht="30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ht="3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36.75">
      <c r="A271" s="3"/>
      <c r="B271" s="3"/>
      <c r="C271" s="3"/>
      <c r="D271" s="3"/>
      <c r="E271" s="3"/>
      <c r="F271" s="14"/>
      <c r="G271" s="3"/>
      <c r="H271" s="3"/>
      <c r="I271" s="3"/>
      <c r="J271" s="3"/>
      <c r="K271" s="3"/>
      <c r="L271" s="3"/>
      <c r="M271" s="3"/>
      <c r="N271" s="3"/>
      <c r="O271" s="3"/>
    </row>
    <row r="272" spans="1:15" ht="30">
      <c r="A272" s="3"/>
      <c r="B272" s="3"/>
      <c r="C272" s="3"/>
      <c r="D272" s="3"/>
      <c r="E272" s="3"/>
      <c r="F272" s="9"/>
      <c r="G272" s="3"/>
      <c r="H272" s="3"/>
      <c r="I272" s="3"/>
      <c r="J272" s="3"/>
      <c r="K272" s="3"/>
      <c r="L272" s="3"/>
      <c r="M272" s="3"/>
      <c r="N272" s="3"/>
      <c r="O272" s="5" t="s">
        <v>114</v>
      </c>
    </row>
    <row r="273" spans="1:15" ht="30">
      <c r="A273" s="6" t="s">
        <v>1</v>
      </c>
      <c r="B273" s="6"/>
      <c r="C273" s="6"/>
      <c r="D273" s="6"/>
      <c r="E273" s="6"/>
      <c r="F273" s="6"/>
      <c r="G273" s="6"/>
      <c r="H273" s="6"/>
      <c r="I273" s="5"/>
      <c r="J273" s="5"/>
      <c r="K273" s="5"/>
      <c r="L273" s="5"/>
      <c r="M273" s="5"/>
      <c r="N273" s="5"/>
      <c r="O273" s="5"/>
    </row>
    <row r="274" spans="1:15" ht="30">
      <c r="A274" s="6" t="s">
        <v>2</v>
      </c>
      <c r="B274" s="6"/>
      <c r="C274" s="6"/>
      <c r="D274" s="6"/>
      <c r="E274" s="6"/>
      <c r="F274" s="6"/>
      <c r="G274" s="6"/>
      <c r="H274" s="6"/>
      <c r="I274" s="5"/>
      <c r="J274" s="5"/>
      <c r="K274" s="5"/>
      <c r="L274" s="5"/>
      <c r="M274" s="5"/>
      <c r="N274" s="5"/>
      <c r="O274" s="5"/>
    </row>
    <row r="275" spans="1:15" ht="30">
      <c r="A275" s="6" t="s">
        <v>3</v>
      </c>
      <c r="B275" s="6"/>
      <c r="C275" s="6"/>
      <c r="D275" s="6"/>
      <c r="E275" s="6"/>
      <c r="F275" s="6"/>
      <c r="G275" s="6"/>
      <c r="H275" s="6"/>
      <c r="I275" s="5"/>
      <c r="J275" s="5"/>
      <c r="K275" s="5"/>
      <c r="L275" s="5"/>
      <c r="M275" s="5"/>
      <c r="N275" s="5"/>
      <c r="O275" s="5"/>
    </row>
    <row r="276" spans="1:15" ht="30.75" thickBot="1">
      <c r="A276" s="6" t="s">
        <v>130</v>
      </c>
      <c r="B276" s="6"/>
      <c r="C276" s="6"/>
      <c r="D276" s="6"/>
      <c r="E276" s="6"/>
      <c r="F276" s="6"/>
      <c r="G276" s="6"/>
      <c r="H276" s="6"/>
      <c r="I276" s="5"/>
      <c r="J276" s="5"/>
      <c r="K276" s="5"/>
      <c r="L276" s="5"/>
      <c r="M276" s="5"/>
      <c r="N276" s="5"/>
      <c r="O276" s="5"/>
    </row>
    <row r="277" spans="1:15" ht="30">
      <c r="A277" s="15"/>
      <c r="B277" s="15"/>
      <c r="C277" s="15"/>
      <c r="D277" s="15"/>
      <c r="E277" s="15"/>
      <c r="F277" s="15"/>
      <c r="G277" s="15"/>
      <c r="H277" s="15"/>
      <c r="I277" s="16"/>
      <c r="J277" s="16"/>
      <c r="K277" s="16"/>
      <c r="L277" s="16"/>
      <c r="M277" s="16"/>
      <c r="N277" s="16"/>
      <c r="O277" s="16"/>
    </row>
    <row r="278" spans="1:15" ht="24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ht="24.75" customHeight="1">
      <c r="A279" s="3"/>
      <c r="B279" s="3"/>
      <c r="C279" s="3"/>
      <c r="D279" s="3"/>
      <c r="E279" s="3"/>
      <c r="F279" s="10" t="s">
        <v>30</v>
      </c>
      <c r="G279" s="3"/>
      <c r="H279" s="3"/>
      <c r="I279" s="3"/>
      <c r="J279" s="10" t="s">
        <v>39</v>
      </c>
      <c r="K279" s="3"/>
      <c r="L279" s="3"/>
      <c r="M279" s="10" t="s">
        <v>45</v>
      </c>
      <c r="N279" s="5"/>
      <c r="O279" s="5"/>
    </row>
    <row r="280" spans="1:15" ht="24.75" customHeight="1">
      <c r="A280" s="3"/>
      <c r="B280" s="3"/>
      <c r="C280" s="3"/>
      <c r="D280" s="3"/>
      <c r="E280" s="3"/>
      <c r="F280" s="10" t="s">
        <v>31</v>
      </c>
      <c r="G280" s="3"/>
      <c r="H280" s="3"/>
      <c r="I280" s="3"/>
      <c r="J280" s="10" t="s">
        <v>42</v>
      </c>
      <c r="K280" s="3"/>
      <c r="L280" s="3"/>
      <c r="M280" s="10" t="s">
        <v>46</v>
      </c>
      <c r="N280" s="3"/>
      <c r="O280" s="3"/>
    </row>
    <row r="281" spans="1:15" ht="24.75" customHeight="1">
      <c r="A281" s="3"/>
      <c r="B281" s="3"/>
      <c r="C281" s="3"/>
      <c r="D281" s="3"/>
      <c r="E281" s="3"/>
      <c r="F281" s="3"/>
      <c r="G281" s="3"/>
      <c r="H281" s="3"/>
      <c r="I281" s="3"/>
      <c r="J281" s="8"/>
      <c r="K281" s="3"/>
      <c r="L281" s="3"/>
      <c r="M281" s="3"/>
      <c r="N281" s="3"/>
      <c r="O281" s="3"/>
    </row>
    <row r="282" spans="1:15" ht="24.75" customHeight="1">
      <c r="A282" s="3"/>
      <c r="B282" s="3"/>
      <c r="C282" s="3"/>
      <c r="D282" s="3"/>
      <c r="E282" s="3"/>
      <c r="F282" s="8"/>
      <c r="G282" s="3"/>
      <c r="H282" s="8"/>
      <c r="I282" s="3"/>
      <c r="J282" s="8"/>
      <c r="K282" s="3"/>
      <c r="L282" s="3"/>
      <c r="M282" s="8"/>
      <c r="N282" s="3"/>
      <c r="O282" s="3"/>
    </row>
    <row r="283" spans="1:15" ht="24.75" customHeight="1">
      <c r="A283" s="9" t="s">
        <v>52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ht="24.75" customHeight="1">
      <c r="A284" s="9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ht="24.75" customHeight="1">
      <c r="A285" s="3" t="s">
        <v>5</v>
      </c>
      <c r="B285" s="3"/>
      <c r="C285" s="3"/>
      <c r="D285" s="3"/>
      <c r="E285" s="3"/>
      <c r="F285" s="11">
        <v>2461.03</v>
      </c>
      <c r="G285" s="3"/>
      <c r="H285" s="3"/>
      <c r="I285" s="3"/>
      <c r="J285" s="10" t="s">
        <v>35</v>
      </c>
      <c r="K285" s="3"/>
      <c r="L285" s="3"/>
      <c r="M285" s="11">
        <v>2461.03</v>
      </c>
      <c r="N285" s="3"/>
      <c r="O285" s="3" t="s">
        <v>48</v>
      </c>
    </row>
    <row r="286" spans="1:15" ht="24.75" customHeight="1">
      <c r="A286" s="3"/>
      <c r="B286" s="3"/>
      <c r="C286" s="3"/>
      <c r="D286" s="3"/>
      <c r="E286" s="11"/>
      <c r="F286" s="11"/>
      <c r="G286" s="3"/>
      <c r="H286" s="12"/>
      <c r="I286" s="3"/>
      <c r="J286" s="12"/>
      <c r="K286" s="3"/>
      <c r="L286" s="3"/>
      <c r="M286" s="11"/>
      <c r="N286" s="3"/>
      <c r="O286" s="3"/>
    </row>
    <row r="287" spans="1:15" ht="24.75" customHeight="1">
      <c r="A287" s="3" t="s">
        <v>11</v>
      </c>
      <c r="B287" s="3"/>
      <c r="C287" s="3"/>
      <c r="D287" s="3"/>
      <c r="E287" s="3"/>
      <c r="F287" s="10" t="s">
        <v>35</v>
      </c>
      <c r="G287" s="3"/>
      <c r="H287" s="3"/>
      <c r="I287" s="3"/>
      <c r="J287" s="12">
        <v>0.16505</v>
      </c>
      <c r="K287" s="3"/>
      <c r="L287" s="3"/>
      <c r="M287" s="12">
        <v>0.16505</v>
      </c>
      <c r="N287" s="3"/>
      <c r="O287" s="3" t="s">
        <v>49</v>
      </c>
    </row>
    <row r="288" spans="1:15" ht="24.75" customHeight="1">
      <c r="A288" s="3"/>
      <c r="B288" s="3"/>
      <c r="C288" s="3"/>
      <c r="D288" s="3"/>
      <c r="E288" s="13"/>
      <c r="F288" s="12"/>
      <c r="G288" s="12"/>
      <c r="H288" s="13"/>
      <c r="I288" s="3"/>
      <c r="J288" s="12"/>
      <c r="K288" s="3"/>
      <c r="L288" s="3"/>
      <c r="M288" s="12"/>
      <c r="N288" s="3"/>
      <c r="O288" s="3"/>
    </row>
    <row r="289" spans="1:15" ht="24.75" customHeight="1">
      <c r="A289" s="3" t="s">
        <v>13</v>
      </c>
      <c r="B289" s="3"/>
      <c r="C289" s="3"/>
      <c r="D289" s="3"/>
      <c r="E289" s="3"/>
      <c r="F289" s="12">
        <v>0.03457</v>
      </c>
      <c r="G289" s="3"/>
      <c r="H289" s="3"/>
      <c r="I289" s="3"/>
      <c r="J289" s="10" t="s">
        <v>35</v>
      </c>
      <c r="K289" s="12"/>
      <c r="L289" s="3"/>
      <c r="M289" s="12">
        <v>0.03457</v>
      </c>
      <c r="N289" s="12"/>
      <c r="O289" s="3" t="s">
        <v>49</v>
      </c>
    </row>
    <row r="290" spans="1:15" ht="24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12"/>
      <c r="L290" s="3"/>
      <c r="M290" s="18"/>
      <c r="N290" s="3"/>
      <c r="O290" s="3"/>
    </row>
    <row r="291" spans="1:15" ht="24.75" customHeight="1">
      <c r="A291" s="3" t="s">
        <v>14</v>
      </c>
      <c r="B291" s="3"/>
      <c r="C291" s="3"/>
      <c r="D291" s="3"/>
      <c r="E291" s="3"/>
      <c r="F291" s="10" t="s">
        <v>35</v>
      </c>
      <c r="G291" s="3"/>
      <c r="H291" s="3"/>
      <c r="I291" s="3"/>
      <c r="J291" s="12">
        <v>0.25914</v>
      </c>
      <c r="K291" s="3"/>
      <c r="L291" s="3"/>
      <c r="M291" s="12">
        <v>0.25914</v>
      </c>
      <c r="N291" s="3"/>
      <c r="O291" s="3" t="s">
        <v>49</v>
      </c>
    </row>
    <row r="292" spans="1:15" ht="24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ht="24.75" customHeight="1">
      <c r="A293" s="3"/>
      <c r="B293" s="3"/>
      <c r="C293" s="3"/>
      <c r="D293" s="3"/>
      <c r="E293" s="3"/>
      <c r="F293" s="10"/>
      <c r="G293" s="3"/>
      <c r="H293" s="3"/>
      <c r="I293" s="3"/>
      <c r="J293" s="11"/>
      <c r="K293" s="3"/>
      <c r="L293" s="3"/>
      <c r="M293" s="11"/>
      <c r="N293" s="3"/>
      <c r="O293" s="3"/>
    </row>
    <row r="294" spans="1:15" ht="24.75" customHeight="1">
      <c r="A294" s="9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ht="24.75" customHeight="1">
      <c r="A295" s="3"/>
      <c r="B295" s="3"/>
      <c r="C295" s="3"/>
      <c r="D295" s="3"/>
      <c r="E295" s="11"/>
      <c r="F295" s="11"/>
      <c r="G295" s="3"/>
      <c r="H295" s="12"/>
      <c r="I295" s="3"/>
      <c r="J295" s="12"/>
      <c r="K295" s="3"/>
      <c r="L295" s="3"/>
      <c r="M295" s="11"/>
      <c r="N295" s="3"/>
      <c r="O295" s="3"/>
    </row>
    <row r="296" spans="1:15" ht="24.75" customHeight="1">
      <c r="A296" s="3"/>
      <c r="B296" s="3"/>
      <c r="C296" s="3"/>
      <c r="D296" s="3"/>
      <c r="E296" s="3"/>
      <c r="F296" s="11"/>
      <c r="G296" s="3"/>
      <c r="H296" s="3"/>
      <c r="I296" s="3"/>
      <c r="J296" s="10"/>
      <c r="K296" s="12"/>
      <c r="L296" s="3"/>
      <c r="M296" s="11"/>
      <c r="N296" s="12"/>
      <c r="O296" s="3"/>
    </row>
    <row r="297" spans="1:15" ht="24.75" customHeight="1">
      <c r="A297" s="3"/>
      <c r="B297" s="3"/>
      <c r="C297" s="3"/>
      <c r="D297" s="3"/>
      <c r="E297" s="13"/>
      <c r="F297" s="12"/>
      <c r="G297" s="12"/>
      <c r="H297" s="12"/>
      <c r="I297" s="3"/>
      <c r="J297" s="12"/>
      <c r="K297" s="3"/>
      <c r="L297" s="3"/>
      <c r="M297" s="12"/>
      <c r="N297" s="3"/>
      <c r="O297" s="3"/>
    </row>
    <row r="298" spans="1:15" ht="24.75" customHeight="1">
      <c r="A298" s="3"/>
      <c r="B298" s="3"/>
      <c r="C298" s="3"/>
      <c r="D298" s="3"/>
      <c r="E298" s="12"/>
      <c r="F298" s="12"/>
      <c r="G298" s="12"/>
      <c r="H298" s="3"/>
      <c r="I298" s="3"/>
      <c r="J298" s="12"/>
      <c r="K298" s="3"/>
      <c r="L298" s="3"/>
      <c r="M298" s="12"/>
      <c r="N298" s="3"/>
      <c r="O298" s="12"/>
    </row>
    <row r="299" spans="1:15" ht="24.75" customHeight="1">
      <c r="A299" s="3"/>
      <c r="B299" s="3"/>
      <c r="C299" s="3"/>
      <c r="D299" s="3"/>
      <c r="E299" s="3"/>
      <c r="F299" s="12"/>
      <c r="G299" s="12"/>
      <c r="H299" s="3"/>
      <c r="I299" s="3"/>
      <c r="J299" s="12"/>
      <c r="K299" s="12"/>
      <c r="L299" s="3"/>
      <c r="M299" s="12"/>
      <c r="N299" s="3"/>
      <c r="O299" s="3"/>
    </row>
    <row r="300" spans="1:15" ht="24.75" customHeight="1">
      <c r="A300" s="3"/>
      <c r="B300" s="3"/>
      <c r="C300" s="3"/>
      <c r="D300" s="3"/>
      <c r="E300" s="3"/>
      <c r="F300" s="10"/>
      <c r="G300" s="3"/>
      <c r="H300" s="3"/>
      <c r="I300" s="3"/>
      <c r="J300" s="12"/>
      <c r="K300" s="3"/>
      <c r="L300" s="3"/>
      <c r="M300" s="12"/>
      <c r="N300" s="3"/>
      <c r="O300" s="3"/>
    </row>
    <row r="301" spans="1:15" ht="24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ht="24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ht="24.75" customHeight="1">
      <c r="A303" s="3"/>
      <c r="B303" s="3"/>
      <c r="C303" s="3"/>
      <c r="D303" s="3"/>
      <c r="E303" s="3"/>
      <c r="F303" s="3"/>
      <c r="G303" s="3"/>
      <c r="H303" s="3"/>
      <c r="I303" s="3"/>
      <c r="J303" s="10"/>
      <c r="K303" s="3"/>
      <c r="L303" s="3"/>
      <c r="M303" s="12"/>
      <c r="N303" s="3"/>
      <c r="O303" s="3"/>
    </row>
    <row r="304" spans="1:15" ht="24.75" customHeight="1">
      <c r="A304" s="3" t="s">
        <v>119</v>
      </c>
      <c r="B304" s="3"/>
      <c r="C304" s="3"/>
      <c r="D304" s="3"/>
      <c r="E304" s="3"/>
      <c r="F304" s="12"/>
      <c r="G304" s="3"/>
      <c r="H304" s="3"/>
      <c r="I304" s="3"/>
      <c r="J304" s="10"/>
      <c r="K304" s="3"/>
      <c r="L304" s="3"/>
      <c r="M304" s="12"/>
      <c r="N304" s="3"/>
      <c r="O304" s="3"/>
    </row>
    <row r="305" spans="1:15" ht="24.75" customHeight="1">
      <c r="A305" s="3"/>
      <c r="B305" s="3"/>
      <c r="C305" s="3"/>
      <c r="D305" s="3"/>
      <c r="E305" s="3"/>
      <c r="F305" s="12" t="s">
        <v>116</v>
      </c>
      <c r="G305" s="3"/>
      <c r="H305" s="3"/>
      <c r="I305" s="3"/>
      <c r="J305" s="10"/>
      <c r="K305" s="3"/>
      <c r="L305" s="3"/>
      <c r="M305" s="12"/>
      <c r="N305" s="3"/>
      <c r="O305" s="3"/>
    </row>
    <row r="306" spans="1:15" ht="24.75" customHeight="1">
      <c r="A306" s="3"/>
      <c r="B306" s="3"/>
      <c r="C306" s="3"/>
      <c r="D306" s="3"/>
      <c r="E306" s="3"/>
      <c r="F306" s="12" t="s">
        <v>120</v>
      </c>
      <c r="G306" s="3"/>
      <c r="H306" s="3"/>
      <c r="I306" s="3"/>
      <c r="J306" s="10"/>
      <c r="K306" s="3"/>
      <c r="L306" s="3"/>
      <c r="M306" s="12"/>
      <c r="N306" s="3"/>
      <c r="O306" s="3"/>
    </row>
    <row r="307" spans="1:15" ht="24.75" customHeight="1">
      <c r="A307" s="3"/>
      <c r="B307" s="3"/>
      <c r="C307" s="3"/>
      <c r="D307" s="3"/>
      <c r="E307" s="3"/>
      <c r="F307" s="12"/>
      <c r="G307" s="3"/>
      <c r="H307" s="3"/>
      <c r="I307" s="3"/>
      <c r="J307" s="10"/>
      <c r="K307" s="3"/>
      <c r="L307" s="3"/>
      <c r="M307" s="12"/>
      <c r="N307" s="3"/>
      <c r="O307" s="3"/>
    </row>
    <row r="308" spans="1:15" ht="24.75" customHeight="1">
      <c r="A308" s="3"/>
      <c r="B308" s="3"/>
      <c r="C308" s="3"/>
      <c r="D308" s="3"/>
      <c r="E308" s="3"/>
      <c r="F308" s="12"/>
      <c r="G308" s="3"/>
      <c r="H308" s="3"/>
      <c r="I308" s="3"/>
      <c r="J308" s="10"/>
      <c r="K308" s="3"/>
      <c r="L308" s="3"/>
      <c r="M308" s="12"/>
      <c r="N308" s="3"/>
      <c r="O308" s="3"/>
    </row>
    <row r="309" spans="1:15" ht="24.75" customHeight="1">
      <c r="A309" s="3"/>
      <c r="B309" s="3"/>
      <c r="C309" s="3"/>
      <c r="D309" s="3"/>
      <c r="E309" s="3"/>
      <c r="F309" s="12"/>
      <c r="G309" s="3"/>
      <c r="H309" s="3"/>
      <c r="I309" s="3"/>
      <c r="J309" s="10"/>
      <c r="K309" s="3"/>
      <c r="L309" s="3"/>
      <c r="M309" s="12"/>
      <c r="N309" s="3"/>
      <c r="O309" s="3"/>
    </row>
    <row r="310" spans="1:15" ht="24.75" customHeight="1">
      <c r="A310" s="3"/>
      <c r="B310" s="3"/>
      <c r="C310" s="3"/>
      <c r="D310" s="3"/>
      <c r="E310" s="3"/>
      <c r="F310" s="6" t="s">
        <v>1</v>
      </c>
      <c r="G310" s="3"/>
      <c r="H310" s="3"/>
      <c r="I310" s="3"/>
      <c r="J310" s="10"/>
      <c r="K310" s="3"/>
      <c r="L310" s="3"/>
      <c r="M310" s="12"/>
      <c r="N310" s="3"/>
      <c r="O310" s="3"/>
    </row>
    <row r="311" spans="1:15" ht="24.75" customHeight="1">
      <c r="A311" s="3"/>
      <c r="B311" s="3"/>
      <c r="C311" s="3"/>
      <c r="D311" s="3"/>
      <c r="E311" s="3"/>
      <c r="F311" s="6" t="s">
        <v>2</v>
      </c>
      <c r="G311" s="3"/>
      <c r="H311" s="3"/>
      <c r="I311" s="3"/>
      <c r="J311" s="10"/>
      <c r="K311" s="3"/>
      <c r="L311" s="3"/>
      <c r="M311" s="12"/>
      <c r="N311" s="3"/>
      <c r="O311" s="3"/>
    </row>
    <row r="312" spans="1:15" ht="24.75" customHeight="1">
      <c r="A312" s="3"/>
      <c r="B312" s="3"/>
      <c r="C312" s="3"/>
      <c r="D312" s="3"/>
      <c r="E312" s="3"/>
      <c r="F312" s="6" t="s">
        <v>3</v>
      </c>
      <c r="G312" s="3"/>
      <c r="H312" s="3"/>
      <c r="I312" s="3"/>
      <c r="J312" s="10"/>
      <c r="K312" s="3"/>
      <c r="L312" s="3"/>
      <c r="M312" s="12"/>
      <c r="N312" s="3"/>
      <c r="O312" s="3"/>
    </row>
    <row r="313" spans="1:15" ht="24.75" customHeight="1">
      <c r="A313" s="3"/>
      <c r="B313" s="3"/>
      <c r="C313" s="3"/>
      <c r="D313" s="3"/>
      <c r="E313" s="3"/>
      <c r="F313" s="6" t="s">
        <v>130</v>
      </c>
      <c r="G313" s="3"/>
      <c r="H313" s="3"/>
      <c r="I313" s="3"/>
      <c r="J313" s="10"/>
      <c r="K313" s="3"/>
      <c r="L313" s="3"/>
      <c r="M313" s="12"/>
      <c r="N313" s="3"/>
      <c r="O313" s="3"/>
    </row>
    <row r="314" spans="1:15" ht="24.75" customHeight="1">
      <c r="A314" s="3"/>
      <c r="B314" s="3"/>
      <c r="C314" s="3"/>
      <c r="D314" s="3"/>
      <c r="E314" s="3"/>
      <c r="F314" s="12"/>
      <c r="G314" s="3"/>
      <c r="H314" s="3"/>
      <c r="I314" s="3"/>
      <c r="J314" s="10"/>
      <c r="K314" s="3"/>
      <c r="L314" s="3"/>
      <c r="M314" s="12"/>
      <c r="N314" s="3"/>
      <c r="O314" s="3"/>
    </row>
    <row r="315" spans="1:15" ht="24.75" customHeight="1" thickBo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40"/>
      <c r="L315" s="40"/>
      <c r="M315" s="41"/>
      <c r="N315" s="40"/>
      <c r="O315" s="40"/>
    </row>
    <row r="316" spans="1:15" ht="24.75" customHeight="1" thickTop="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0"/>
      <c r="L316" s="42"/>
      <c r="M316" s="42"/>
      <c r="N316" s="30"/>
      <c r="O316" s="30"/>
    </row>
    <row r="317" spans="1:15" ht="24.75" customHeight="1">
      <c r="A317" s="6"/>
      <c r="B317" s="35"/>
      <c r="C317" s="35"/>
      <c r="D317" s="35"/>
      <c r="E317" s="35"/>
      <c r="F317" s="6"/>
      <c r="G317" s="35"/>
      <c r="H317" s="35"/>
      <c r="I317" s="35"/>
      <c r="J317" s="35"/>
      <c r="K317" s="30"/>
      <c r="L317" s="42"/>
      <c r="M317" s="42"/>
      <c r="N317" s="30"/>
      <c r="O317" s="30"/>
    </row>
    <row r="318" spans="1:15" ht="24.75" customHeight="1">
      <c r="A318" s="6"/>
      <c r="B318" s="35"/>
      <c r="C318" s="35"/>
      <c r="D318" s="35"/>
      <c r="E318" s="35"/>
      <c r="F318" s="6"/>
      <c r="G318" s="35"/>
      <c r="H318" s="35"/>
      <c r="I318" s="35"/>
      <c r="J318" s="35"/>
      <c r="K318" s="30"/>
      <c r="L318" s="42"/>
      <c r="M318" s="42"/>
      <c r="N318" s="30"/>
      <c r="O318" s="30"/>
    </row>
    <row r="319" spans="1:15" ht="24.75" customHeight="1">
      <c r="A319" s="6"/>
      <c r="B319" s="35"/>
      <c r="C319" s="35"/>
      <c r="D319" s="35"/>
      <c r="E319" s="35"/>
      <c r="F319" s="6"/>
      <c r="G319" s="35"/>
      <c r="H319" s="35"/>
      <c r="I319" s="35"/>
      <c r="J319" s="35"/>
      <c r="K319" s="30"/>
      <c r="L319" s="42"/>
      <c r="M319" s="42"/>
      <c r="N319" s="30"/>
      <c r="O319" s="30"/>
    </row>
    <row r="320" spans="1:15" ht="24.75" customHeight="1">
      <c r="A320" s="6"/>
      <c r="B320" s="35"/>
      <c r="C320" s="35"/>
      <c r="D320" s="35"/>
      <c r="E320" s="35"/>
      <c r="F320" s="6"/>
      <c r="G320" s="35"/>
      <c r="H320" s="35"/>
      <c r="I320" s="35"/>
      <c r="J320" s="35"/>
      <c r="K320" s="30"/>
      <c r="L320" s="42"/>
      <c r="M320" s="42"/>
      <c r="N320" s="30"/>
      <c r="O320" s="30"/>
    </row>
    <row r="321" spans="1:15" ht="24.75" customHeight="1">
      <c r="A321" s="35"/>
      <c r="B321" s="35"/>
      <c r="C321" s="35"/>
      <c r="D321" s="35"/>
      <c r="E321" s="35"/>
      <c r="F321" s="10"/>
      <c r="G321" s="3"/>
      <c r="H321" s="3"/>
      <c r="I321" s="3"/>
      <c r="J321" s="10"/>
      <c r="K321" s="3"/>
      <c r="L321" s="3"/>
      <c r="M321" s="10"/>
      <c r="N321" s="30"/>
      <c r="O321" s="30"/>
    </row>
    <row r="322" spans="1:15" ht="24.75" customHeight="1">
      <c r="A322" s="35"/>
      <c r="B322" s="35"/>
      <c r="C322" s="35"/>
      <c r="D322" s="35"/>
      <c r="E322" s="35"/>
      <c r="F322" s="10"/>
      <c r="G322" s="3"/>
      <c r="H322" s="3"/>
      <c r="I322" s="3"/>
      <c r="J322" s="10"/>
      <c r="K322" s="3"/>
      <c r="L322" s="3"/>
      <c r="M322" s="10" t="s">
        <v>46</v>
      </c>
      <c r="N322" s="30"/>
      <c r="O322" s="30"/>
    </row>
    <row r="323" spans="1:15" ht="24.75" customHeight="1">
      <c r="A323" s="35"/>
      <c r="B323" s="35"/>
      <c r="C323" s="35"/>
      <c r="D323" s="35"/>
      <c r="E323" s="35"/>
      <c r="F323" s="33"/>
      <c r="G323" s="35"/>
      <c r="H323" s="35"/>
      <c r="I323" s="35"/>
      <c r="J323" s="35"/>
      <c r="K323" s="30"/>
      <c r="L323" s="30"/>
      <c r="M323" s="33"/>
      <c r="N323" s="30"/>
      <c r="O323" s="30"/>
    </row>
    <row r="324" spans="1:15" ht="24.75" customHeight="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0"/>
      <c r="L324" s="44"/>
      <c r="M324" s="44"/>
      <c r="N324" s="30"/>
      <c r="O324" s="30"/>
    </row>
    <row r="325" spans="1:15" ht="24.75" customHeight="1">
      <c r="A325" s="3" t="s">
        <v>72</v>
      </c>
      <c r="B325" s="35"/>
      <c r="C325" s="35"/>
      <c r="D325" s="35"/>
      <c r="E325" s="35"/>
      <c r="F325" s="36"/>
      <c r="G325" s="35"/>
      <c r="H325" s="30"/>
      <c r="I325" s="35"/>
      <c r="J325" s="36"/>
      <c r="K325" s="30"/>
      <c r="L325" s="30"/>
      <c r="M325" s="36"/>
      <c r="N325" s="30"/>
      <c r="O325" s="30"/>
    </row>
    <row r="326" spans="1:15" ht="24.75" customHeight="1">
      <c r="A326" s="3"/>
      <c r="B326" s="35"/>
      <c r="C326" s="35"/>
      <c r="D326" s="35"/>
      <c r="E326" s="35"/>
      <c r="F326" s="35"/>
      <c r="G326" s="35"/>
      <c r="H326" s="35"/>
      <c r="I326" s="35"/>
      <c r="J326" s="35"/>
      <c r="K326" s="30"/>
      <c r="L326" s="30"/>
      <c r="M326" s="30"/>
      <c r="N326" s="30"/>
      <c r="O326" s="30"/>
    </row>
    <row r="327" spans="1:15" ht="24.75" customHeight="1">
      <c r="A327" s="3" t="s">
        <v>73</v>
      </c>
      <c r="B327" s="35"/>
      <c r="C327" s="35"/>
      <c r="D327" s="35"/>
      <c r="E327" s="35"/>
      <c r="F327" s="33"/>
      <c r="G327" s="35"/>
      <c r="H327" s="35"/>
      <c r="I327" s="35"/>
      <c r="J327" s="36" t="s">
        <v>35</v>
      </c>
      <c r="K327" s="30"/>
      <c r="L327" s="30"/>
      <c r="M327" s="3" t="s">
        <v>74</v>
      </c>
      <c r="N327" s="30"/>
      <c r="O327" s="30"/>
    </row>
    <row r="328" spans="1:15" ht="24.75" customHeight="1">
      <c r="A328" s="3"/>
      <c r="B328" s="35"/>
      <c r="C328" s="35"/>
      <c r="D328" s="35"/>
      <c r="E328" s="35"/>
      <c r="F328" s="35"/>
      <c r="G328" s="35"/>
      <c r="H328" s="35"/>
      <c r="I328" s="35"/>
      <c r="J328" s="35"/>
      <c r="K328" s="30"/>
      <c r="L328" s="30"/>
      <c r="M328" s="30"/>
      <c r="N328" s="30"/>
      <c r="O328" s="30"/>
    </row>
    <row r="329" spans="1:15" ht="24.75" customHeight="1">
      <c r="A329" s="3" t="s">
        <v>5</v>
      </c>
      <c r="B329" s="24"/>
      <c r="C329" s="24"/>
      <c r="D329" s="35"/>
      <c r="E329" s="35"/>
      <c r="F329" s="35"/>
      <c r="G329" s="35"/>
      <c r="H329" s="35"/>
      <c r="I329" s="35"/>
      <c r="J329" s="42"/>
      <c r="K329" s="30"/>
      <c r="L329" s="45"/>
      <c r="M329" s="36"/>
      <c r="N329" s="30"/>
      <c r="O329" s="30"/>
    </row>
    <row r="330" spans="1:15" ht="24.75" customHeight="1">
      <c r="A330" s="3" t="s">
        <v>67</v>
      </c>
      <c r="B330" s="24"/>
      <c r="C330" s="24"/>
      <c r="D330" s="35"/>
      <c r="E330" s="35"/>
      <c r="F330" s="33"/>
      <c r="G330" s="35"/>
      <c r="H330" s="35"/>
      <c r="I330" s="35"/>
      <c r="J330" s="35"/>
      <c r="K330" s="30"/>
      <c r="L330" s="30"/>
      <c r="M330" s="54">
        <v>650</v>
      </c>
      <c r="N330" s="51"/>
      <c r="O330" s="51" t="s">
        <v>48</v>
      </c>
    </row>
    <row r="331" spans="1:15" ht="24.75" customHeight="1">
      <c r="A331" s="3" t="s">
        <v>68</v>
      </c>
      <c r="B331" s="24"/>
      <c r="C331" s="24"/>
      <c r="D331" s="35"/>
      <c r="E331" s="35"/>
      <c r="F331" s="42"/>
      <c r="G331" s="35"/>
      <c r="H331" s="35"/>
      <c r="I331" s="35"/>
      <c r="J331" s="35"/>
      <c r="K331" s="30"/>
      <c r="L331" s="42"/>
      <c r="M331" s="54">
        <v>650</v>
      </c>
      <c r="N331" s="51"/>
      <c r="O331" s="51" t="s">
        <v>48</v>
      </c>
    </row>
    <row r="332" spans="1:15" ht="24.75" customHeight="1">
      <c r="A332" s="3" t="s">
        <v>69</v>
      </c>
      <c r="B332" s="24"/>
      <c r="C332" s="24"/>
      <c r="D332" s="35"/>
      <c r="E332" s="35"/>
      <c r="F332" s="43"/>
      <c r="G332" s="35"/>
      <c r="H332" s="35"/>
      <c r="I332" s="35"/>
      <c r="J332" s="43"/>
      <c r="K332" s="30"/>
      <c r="L332" s="30"/>
      <c r="M332" s="54">
        <v>650</v>
      </c>
      <c r="N332" s="51"/>
      <c r="O332" s="51" t="s">
        <v>48</v>
      </c>
    </row>
    <row r="333" spans="1:15" ht="24.75" customHeight="1">
      <c r="A333" s="3"/>
      <c r="B333" s="24"/>
      <c r="C333" s="24"/>
      <c r="D333" s="35"/>
      <c r="E333" s="35"/>
      <c r="F333" s="35"/>
      <c r="G333" s="35"/>
      <c r="H333" s="35"/>
      <c r="I333" s="35"/>
      <c r="J333" s="42"/>
      <c r="K333" s="30"/>
      <c r="L333" s="42"/>
      <c r="M333" s="55"/>
      <c r="N333" s="51"/>
      <c r="O333" s="51"/>
    </row>
    <row r="334" spans="1:15" ht="24.75" customHeight="1">
      <c r="A334" s="3" t="s">
        <v>13</v>
      </c>
      <c r="B334" s="24"/>
      <c r="C334" s="24"/>
      <c r="D334" s="35"/>
      <c r="E334" s="35"/>
      <c r="F334" s="35"/>
      <c r="G334" s="35"/>
      <c r="H334" s="35"/>
      <c r="I334" s="35"/>
      <c r="J334" s="35"/>
      <c r="K334" s="30"/>
      <c r="L334" s="30"/>
      <c r="M334" s="56"/>
      <c r="N334" s="51"/>
      <c r="O334" s="51"/>
    </row>
    <row r="335" spans="1:15" ht="24.75" customHeight="1">
      <c r="A335" s="3" t="s">
        <v>67</v>
      </c>
      <c r="B335" s="24"/>
      <c r="C335" s="24"/>
      <c r="D335" s="35"/>
      <c r="E335" s="35"/>
      <c r="F335" s="35"/>
      <c r="G335" s="35"/>
      <c r="H335" s="35"/>
      <c r="I335" s="35"/>
      <c r="J335" s="33"/>
      <c r="K335" s="30"/>
      <c r="L335" s="30"/>
      <c r="M335" s="55">
        <v>0.05444</v>
      </c>
      <c r="N335" s="51"/>
      <c r="O335" s="51" t="s">
        <v>49</v>
      </c>
    </row>
    <row r="336" spans="1:15" ht="24.75" customHeight="1">
      <c r="A336" s="3" t="s">
        <v>68</v>
      </c>
      <c r="B336" s="24"/>
      <c r="C336" s="24"/>
      <c r="D336" s="35"/>
      <c r="E336" s="35"/>
      <c r="F336" s="35"/>
      <c r="G336" s="35"/>
      <c r="H336" s="35"/>
      <c r="I336" s="35"/>
      <c r="J336" s="35"/>
      <c r="K336" s="30"/>
      <c r="L336" s="30"/>
      <c r="M336" s="55">
        <v>0.03798</v>
      </c>
      <c r="N336" s="51"/>
      <c r="O336" s="51" t="s">
        <v>49</v>
      </c>
    </row>
    <row r="337" spans="1:15" ht="24.75" customHeight="1">
      <c r="A337" s="3" t="s">
        <v>69</v>
      </c>
      <c r="B337" s="24"/>
      <c r="C337" s="24"/>
      <c r="D337" s="35"/>
      <c r="E337" s="35"/>
      <c r="F337" s="35"/>
      <c r="G337" s="35"/>
      <c r="H337" s="35"/>
      <c r="I337" s="35"/>
      <c r="J337" s="35"/>
      <c r="K337" s="30"/>
      <c r="L337" s="30"/>
      <c r="M337" s="55">
        <v>0.03349</v>
      </c>
      <c r="N337" s="51"/>
      <c r="O337" s="51" t="s">
        <v>49</v>
      </c>
    </row>
    <row r="338" spans="1:15" ht="30">
      <c r="A338" s="3"/>
      <c r="B338" s="24"/>
      <c r="C338" s="24"/>
      <c r="D338" s="35"/>
      <c r="E338" s="35"/>
      <c r="F338" s="35"/>
      <c r="G338" s="35"/>
      <c r="H338" s="35"/>
      <c r="I338" s="35"/>
      <c r="J338" s="35"/>
      <c r="K338" s="30"/>
      <c r="L338" s="30"/>
      <c r="M338" s="55"/>
      <c r="N338" s="51"/>
      <c r="O338" s="51"/>
    </row>
    <row r="339" spans="1:15" ht="30">
      <c r="A339" s="3" t="s">
        <v>59</v>
      </c>
      <c r="B339" s="24"/>
      <c r="C339" s="24"/>
      <c r="D339" s="35"/>
      <c r="E339" s="35"/>
      <c r="F339" s="35"/>
      <c r="G339" s="35"/>
      <c r="H339" s="35"/>
      <c r="I339" s="35"/>
      <c r="J339" s="35"/>
      <c r="K339" s="30"/>
      <c r="L339" s="45"/>
      <c r="M339" s="55"/>
      <c r="N339" s="51"/>
      <c r="O339" s="51"/>
    </row>
    <row r="340" spans="1:15" ht="30">
      <c r="A340" s="3" t="s">
        <v>60</v>
      </c>
      <c r="B340" s="24"/>
      <c r="C340" s="24"/>
      <c r="D340" s="35"/>
      <c r="E340" s="35"/>
      <c r="F340" s="33"/>
      <c r="G340" s="35"/>
      <c r="H340" s="35"/>
      <c r="I340" s="35"/>
      <c r="J340" s="35"/>
      <c r="K340" s="30"/>
      <c r="L340" s="30"/>
      <c r="M340" s="61">
        <v>0.362</v>
      </c>
      <c r="N340" s="51"/>
      <c r="O340" s="51" t="s">
        <v>49</v>
      </c>
    </row>
    <row r="341" spans="1:15" ht="30">
      <c r="A341" s="3" t="s">
        <v>61</v>
      </c>
      <c r="B341" s="24"/>
      <c r="C341" s="24"/>
      <c r="D341" s="35"/>
      <c r="E341" s="35"/>
      <c r="F341" s="35"/>
      <c r="G341" s="35"/>
      <c r="H341" s="35"/>
      <c r="I341" s="35"/>
      <c r="J341" s="35"/>
      <c r="K341" s="30"/>
      <c r="L341" s="42"/>
      <c r="M341" s="61">
        <v>0.362</v>
      </c>
      <c r="N341" s="51"/>
      <c r="O341" s="51" t="s">
        <v>49</v>
      </c>
    </row>
    <row r="342" spans="1:15" ht="30">
      <c r="A342" s="3" t="s">
        <v>62</v>
      </c>
      <c r="B342" s="24"/>
      <c r="C342" s="24"/>
      <c r="D342" s="35"/>
      <c r="E342" s="35"/>
      <c r="F342" s="35"/>
      <c r="G342" s="35"/>
      <c r="H342" s="43"/>
      <c r="I342" s="35"/>
      <c r="J342" s="43"/>
      <c r="K342" s="30"/>
      <c r="L342" s="42"/>
      <c r="M342" s="61">
        <v>0.362</v>
      </c>
      <c r="N342" s="51"/>
      <c r="O342" s="51" t="s">
        <v>49</v>
      </c>
    </row>
    <row r="343" spans="1:15" ht="30">
      <c r="A343" s="3" t="s">
        <v>63</v>
      </c>
      <c r="B343" s="24"/>
      <c r="C343" s="24"/>
      <c r="D343" s="35"/>
      <c r="E343" s="35"/>
      <c r="F343" s="35"/>
      <c r="G343" s="35"/>
      <c r="H343" s="35"/>
      <c r="I343" s="35"/>
      <c r="J343" s="35"/>
      <c r="K343" s="30"/>
      <c r="L343" s="42"/>
      <c r="M343" s="61">
        <v>0.362</v>
      </c>
      <c r="N343" s="51"/>
      <c r="O343" s="51" t="s">
        <v>49</v>
      </c>
    </row>
    <row r="344" spans="1:15" ht="30">
      <c r="A344" s="3" t="s">
        <v>64</v>
      </c>
      <c r="B344" s="24"/>
      <c r="C344" s="24"/>
      <c r="D344" s="35"/>
      <c r="E344" s="35"/>
      <c r="F344" s="35"/>
      <c r="G344" s="35"/>
      <c r="H344" s="35"/>
      <c r="I344" s="35"/>
      <c r="J344" s="43"/>
      <c r="K344" s="30"/>
      <c r="L344" s="42"/>
      <c r="M344" s="61">
        <v>0.362</v>
      </c>
      <c r="N344" s="51"/>
      <c r="O344" s="51" t="s">
        <v>49</v>
      </c>
    </row>
    <row r="345" spans="1:15" ht="30">
      <c r="A345" s="3" t="s">
        <v>65</v>
      </c>
      <c r="B345" s="24"/>
      <c r="C345" s="24"/>
      <c r="D345" s="35"/>
      <c r="E345" s="35"/>
      <c r="F345" s="35"/>
      <c r="G345" s="35"/>
      <c r="H345" s="35"/>
      <c r="I345" s="35"/>
      <c r="J345" s="35"/>
      <c r="K345" s="30"/>
      <c r="L345" s="42"/>
      <c r="M345" s="61">
        <v>0.362</v>
      </c>
      <c r="N345" s="51"/>
      <c r="O345" s="51" t="s">
        <v>49</v>
      </c>
    </row>
    <row r="346" spans="1:15" ht="30">
      <c r="A346" s="24"/>
      <c r="B346" s="24"/>
      <c r="C346" s="24"/>
      <c r="D346" s="35"/>
      <c r="E346" s="35"/>
      <c r="F346" s="35"/>
      <c r="G346" s="35"/>
      <c r="H346" s="35"/>
      <c r="I346" s="35"/>
      <c r="J346" s="35"/>
      <c r="K346" s="30"/>
      <c r="L346" s="42"/>
      <c r="M346" s="55"/>
      <c r="N346" s="51"/>
      <c r="O346" s="51"/>
    </row>
    <row r="347" spans="1:15" ht="20.25">
      <c r="A347" s="24"/>
      <c r="B347" s="24"/>
      <c r="C347" s="24"/>
      <c r="D347" s="35"/>
      <c r="E347" s="35"/>
      <c r="F347" s="35"/>
      <c r="G347" s="35"/>
      <c r="H347" s="35"/>
      <c r="I347" s="35"/>
      <c r="J347" s="35"/>
      <c r="K347" s="30"/>
      <c r="L347" s="42"/>
      <c r="M347" s="42"/>
      <c r="N347" s="30"/>
      <c r="O347" s="30"/>
    </row>
    <row r="348" spans="1:15" ht="20.25">
      <c r="A348" s="24"/>
      <c r="B348" s="24"/>
      <c r="C348" s="24"/>
      <c r="D348" s="35"/>
      <c r="E348" s="35"/>
      <c r="F348" s="35"/>
      <c r="G348" s="35"/>
      <c r="H348" s="35"/>
      <c r="I348" s="35"/>
      <c r="J348" s="35"/>
      <c r="K348" s="30"/>
      <c r="L348" s="42"/>
      <c r="M348" s="42"/>
      <c r="N348" s="30"/>
      <c r="O348" s="30"/>
    </row>
    <row r="349" spans="1:15" ht="20.25">
      <c r="A349" s="24"/>
      <c r="B349" s="24"/>
      <c r="C349" s="24"/>
      <c r="D349" s="35"/>
      <c r="E349" s="35"/>
      <c r="F349" s="35"/>
      <c r="G349" s="35"/>
      <c r="H349" s="35"/>
      <c r="I349" s="35"/>
      <c r="J349" s="35"/>
      <c r="K349" s="30"/>
      <c r="L349" s="42"/>
      <c r="M349" s="42"/>
      <c r="N349" s="30"/>
      <c r="O349" s="30"/>
    </row>
    <row r="350" spans="1:15" ht="20.25">
      <c r="A350" s="24"/>
      <c r="B350" s="24"/>
      <c r="C350" s="24"/>
      <c r="D350" s="35"/>
      <c r="E350" s="35"/>
      <c r="F350" s="35"/>
      <c r="G350" s="35"/>
      <c r="H350" s="35"/>
      <c r="I350" s="35"/>
      <c r="J350" s="35"/>
      <c r="K350" s="30"/>
      <c r="L350" s="42"/>
      <c r="M350" s="42"/>
      <c r="N350" s="30"/>
      <c r="O350" s="30"/>
    </row>
    <row r="351" spans="1:15" ht="30">
      <c r="A351" s="49" t="str">
        <f>+A192</f>
        <v>Filed 1-18-18</v>
      </c>
      <c r="B351" s="24"/>
      <c r="C351" s="24"/>
      <c r="D351" s="35"/>
      <c r="E351" s="35"/>
      <c r="F351" s="3"/>
      <c r="G351" s="35"/>
      <c r="H351" s="35"/>
      <c r="I351" s="35"/>
      <c r="J351" s="35"/>
      <c r="K351" s="30"/>
      <c r="L351" s="42"/>
      <c r="M351" s="42"/>
      <c r="N351" s="30"/>
      <c r="O351" s="30"/>
    </row>
    <row r="352" spans="1:15" ht="30">
      <c r="A352" s="24"/>
      <c r="B352" s="24"/>
      <c r="C352" s="24"/>
      <c r="D352" s="35"/>
      <c r="E352" s="53" t="str">
        <f>+D193</f>
        <v>                        Superseding Filing Effective October, 2017 SUBJECT TO REFUND </v>
      </c>
      <c r="F352" s="3" t="s">
        <v>135</v>
      </c>
      <c r="G352" s="35"/>
      <c r="H352" s="35"/>
      <c r="I352" s="35"/>
      <c r="J352" s="35"/>
      <c r="K352" s="30"/>
      <c r="L352" s="42"/>
      <c r="M352" s="42"/>
      <c r="N352" s="30"/>
      <c r="O352" s="30"/>
    </row>
    <row r="353" spans="1:15" ht="30">
      <c r="A353" s="24"/>
      <c r="B353" s="24"/>
      <c r="C353" s="24"/>
      <c r="D353" s="35"/>
      <c r="E353" s="35"/>
      <c r="F353" s="12" t="s">
        <v>136</v>
      </c>
      <c r="G353" s="35"/>
      <c r="H353" s="35"/>
      <c r="I353" s="35"/>
      <c r="J353" s="35"/>
      <c r="K353" s="30"/>
      <c r="L353" s="42"/>
      <c r="M353" s="42"/>
      <c r="N353" s="30"/>
      <c r="O353" s="30"/>
    </row>
    <row r="354" spans="1:15" ht="20.25">
      <c r="A354" s="27"/>
      <c r="B354" s="28"/>
      <c r="C354" s="27"/>
      <c r="D354" s="28"/>
      <c r="E354" s="27"/>
      <c r="F354" s="27"/>
      <c r="G354" s="28"/>
      <c r="H354" s="28"/>
      <c r="I354" s="28"/>
      <c r="J354" s="28"/>
      <c r="K354" s="28"/>
      <c r="L354" s="29"/>
      <c r="M354" s="29"/>
      <c r="N354" s="29"/>
      <c r="O354" s="25"/>
    </row>
    <row r="355" spans="1:15" ht="20.25">
      <c r="A355" s="24"/>
      <c r="B355" s="24"/>
      <c r="C355" s="24"/>
      <c r="D355" s="24"/>
      <c r="E355" s="34"/>
      <c r="F355" s="24"/>
      <c r="G355" s="24"/>
      <c r="H355" s="24"/>
      <c r="I355" s="24"/>
      <c r="J355" s="24"/>
      <c r="K355" s="24"/>
      <c r="L355" s="35"/>
      <c r="M355" s="26"/>
      <c r="N355" s="26"/>
      <c r="O355" s="30"/>
    </row>
    <row r="356" spans="1:15" ht="20.2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35"/>
      <c r="M356" s="26"/>
      <c r="N356" s="26"/>
      <c r="O356" s="30"/>
    </row>
    <row r="357" spans="1:15" ht="20.2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35"/>
      <c r="M357" s="26"/>
      <c r="N357" s="26"/>
      <c r="O357" s="30"/>
    </row>
    <row r="358" spans="1:15" ht="20.2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35"/>
      <c r="M358" s="26"/>
      <c r="N358" s="26"/>
      <c r="O358" s="30"/>
    </row>
    <row r="359" spans="1:15" ht="30">
      <c r="A359" s="24"/>
      <c r="B359" s="24"/>
      <c r="C359" s="24"/>
      <c r="D359" s="60" t="s">
        <v>113</v>
      </c>
      <c r="E359" s="52"/>
      <c r="F359" s="24"/>
      <c r="G359" s="24"/>
      <c r="H359" s="24"/>
      <c r="I359" s="24"/>
      <c r="J359" s="24"/>
      <c r="K359" s="24"/>
      <c r="L359" s="35"/>
      <c r="M359" s="26"/>
      <c r="N359" s="26"/>
      <c r="O359" s="30"/>
    </row>
    <row r="360" spans="1:15" ht="30">
      <c r="A360" s="6" t="s">
        <v>105</v>
      </c>
      <c r="B360" s="27"/>
      <c r="C360" s="27"/>
      <c r="D360" s="27"/>
      <c r="E360" s="27"/>
      <c r="F360" s="27"/>
      <c r="G360" s="27"/>
      <c r="H360" s="27"/>
      <c r="I360" s="27"/>
      <c r="J360" s="27"/>
      <c r="K360" s="30"/>
      <c r="L360" s="30"/>
      <c r="M360" s="30"/>
      <c r="N360" s="30"/>
      <c r="O360" s="51" t="s">
        <v>75</v>
      </c>
    </row>
    <row r="361" spans="1:15" ht="30">
      <c r="A361" s="6" t="s">
        <v>76</v>
      </c>
      <c r="B361" s="27"/>
      <c r="C361" s="27"/>
      <c r="D361" s="27"/>
      <c r="E361" s="27"/>
      <c r="F361" s="27"/>
      <c r="G361" s="27"/>
      <c r="H361" s="27"/>
      <c r="I361" s="27"/>
      <c r="J361" s="27"/>
      <c r="K361" s="30"/>
      <c r="L361" s="30"/>
      <c r="M361" s="30"/>
      <c r="N361" s="30"/>
      <c r="O361" s="30"/>
    </row>
    <row r="362" spans="1:15" ht="2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30"/>
      <c r="L362" s="30"/>
      <c r="M362" s="30"/>
      <c r="N362" s="30"/>
      <c r="O362" s="30"/>
    </row>
    <row r="363" spans="1:15" ht="21" thickBot="1">
      <c r="A363" s="46"/>
      <c r="B363" s="27"/>
      <c r="C363" s="27"/>
      <c r="D363" s="27"/>
      <c r="E363" s="27"/>
      <c r="F363" s="27"/>
      <c r="G363" s="27"/>
      <c r="H363" s="27"/>
      <c r="I363" s="27"/>
      <c r="J363" s="27"/>
      <c r="K363" s="30"/>
      <c r="L363" s="30"/>
      <c r="M363" s="30"/>
      <c r="N363" s="30"/>
      <c r="O363" s="30"/>
    </row>
    <row r="364" spans="1:15" ht="21" thickTop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8"/>
      <c r="L364" s="48"/>
      <c r="M364" s="48"/>
      <c r="N364" s="48"/>
      <c r="O364" s="48"/>
    </row>
    <row r="365" spans="1:15" ht="2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0"/>
      <c r="L365" s="30"/>
      <c r="M365" s="30"/>
      <c r="N365" s="30"/>
      <c r="O365" s="30"/>
    </row>
    <row r="366" spans="1:15" ht="2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0"/>
      <c r="L366" s="30"/>
      <c r="M366" s="30"/>
      <c r="N366" s="30"/>
      <c r="O366" s="30"/>
    </row>
    <row r="367" spans="1:15" ht="20.25">
      <c r="A367" s="38"/>
      <c r="B367" s="29"/>
      <c r="C367" s="29"/>
      <c r="D367" s="29"/>
      <c r="E367" s="29"/>
      <c r="F367" s="29"/>
      <c r="G367" s="29"/>
      <c r="H367" s="29"/>
      <c r="I367" s="29"/>
      <c r="J367" s="29"/>
      <c r="K367" s="30"/>
      <c r="L367" s="30"/>
      <c r="M367" s="30"/>
      <c r="N367" s="30"/>
      <c r="O367" s="30"/>
    </row>
    <row r="368" spans="1:15" ht="2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0"/>
      <c r="L368" s="30"/>
      <c r="M368" s="30"/>
      <c r="N368" s="30"/>
      <c r="O368" s="30"/>
    </row>
    <row r="369" spans="1:15" ht="30">
      <c r="A369" s="49" t="s">
        <v>77</v>
      </c>
      <c r="B369" s="49"/>
      <c r="C369" s="49"/>
      <c r="D369" s="49"/>
      <c r="E369" s="49"/>
      <c r="F369" s="49"/>
      <c r="G369" s="49"/>
      <c r="H369" s="49"/>
      <c r="I369" s="49" t="s">
        <v>78</v>
      </c>
      <c r="J369" s="49"/>
      <c r="K369" s="30"/>
      <c r="L369" s="30"/>
      <c r="M369" s="30"/>
      <c r="N369" s="30"/>
      <c r="O369" s="30"/>
    </row>
    <row r="370" spans="1:15" ht="30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30"/>
      <c r="L370" s="30"/>
      <c r="M370" s="30"/>
      <c r="N370" s="30"/>
      <c r="O370" s="30"/>
    </row>
    <row r="371" spans="1:15" ht="30">
      <c r="A371" s="49" t="s">
        <v>79</v>
      </c>
      <c r="B371" s="49"/>
      <c r="C371" s="49"/>
      <c r="D371" s="49"/>
      <c r="E371" s="49"/>
      <c r="F371" s="49"/>
      <c r="G371" s="49"/>
      <c r="H371" s="49"/>
      <c r="I371" s="49" t="s">
        <v>80</v>
      </c>
      <c r="J371" s="49"/>
      <c r="K371" s="30"/>
      <c r="L371" s="30"/>
      <c r="M371" s="30"/>
      <c r="N371" s="30"/>
      <c r="O371" s="30"/>
    </row>
    <row r="372" spans="1:15" ht="30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30"/>
      <c r="L372" s="30"/>
      <c r="M372" s="30"/>
      <c r="N372" s="30"/>
      <c r="O372" s="30"/>
    </row>
    <row r="373" spans="1:15" ht="30">
      <c r="A373" s="49" t="s">
        <v>81</v>
      </c>
      <c r="B373" s="49"/>
      <c r="C373" s="49"/>
      <c r="D373" s="49"/>
      <c r="E373" s="49"/>
      <c r="F373" s="49"/>
      <c r="G373" s="49"/>
      <c r="H373" s="49"/>
      <c r="I373" s="50"/>
      <c r="J373" s="49"/>
      <c r="K373" s="30"/>
      <c r="L373" s="30"/>
      <c r="M373" s="30"/>
      <c r="N373" s="30"/>
      <c r="O373" s="30"/>
    </row>
    <row r="374" spans="1:15" ht="30">
      <c r="A374" s="62" t="s">
        <v>125</v>
      </c>
      <c r="B374" s="49"/>
      <c r="C374" s="49"/>
      <c r="D374" s="49"/>
      <c r="E374" s="49"/>
      <c r="F374" s="49"/>
      <c r="G374" s="49"/>
      <c r="H374" s="49"/>
      <c r="I374" s="50">
        <v>0.0118</v>
      </c>
      <c r="J374" s="49"/>
      <c r="K374" s="30"/>
      <c r="L374" s="30"/>
      <c r="M374" s="30"/>
      <c r="N374" s="30"/>
      <c r="O374" s="30"/>
    </row>
    <row r="375" spans="1:15" ht="30">
      <c r="A375" s="62" t="s">
        <v>126</v>
      </c>
      <c r="B375" s="49"/>
      <c r="C375" s="49"/>
      <c r="D375" s="49"/>
      <c r="E375" s="49"/>
      <c r="F375" s="49"/>
      <c r="G375" s="49"/>
      <c r="H375" s="49"/>
      <c r="I375" s="50">
        <v>0.0121</v>
      </c>
      <c r="J375" s="49"/>
      <c r="K375" s="30"/>
      <c r="L375" s="30"/>
      <c r="M375" s="30"/>
      <c r="N375" s="30"/>
      <c r="O375" s="30"/>
    </row>
    <row r="376" spans="1:15" ht="30">
      <c r="A376" s="62" t="s">
        <v>127</v>
      </c>
      <c r="B376" s="49"/>
      <c r="C376" s="49"/>
      <c r="D376" s="49"/>
      <c r="E376" s="49"/>
      <c r="F376" s="49"/>
      <c r="G376" s="49"/>
      <c r="H376" s="49"/>
      <c r="I376" s="50">
        <v>0.0123</v>
      </c>
      <c r="J376" s="49"/>
      <c r="K376" s="30"/>
      <c r="L376" s="30"/>
      <c r="M376" s="30"/>
      <c r="N376" s="30"/>
      <c r="O376" s="30"/>
    </row>
    <row r="377" spans="1:15" ht="30">
      <c r="A377" s="62" t="s">
        <v>128</v>
      </c>
      <c r="B377" s="49"/>
      <c r="C377" s="49"/>
      <c r="D377" s="49"/>
      <c r="E377" s="49"/>
      <c r="F377" s="49"/>
      <c r="G377" s="49"/>
      <c r="H377" s="49"/>
      <c r="I377" s="50">
        <v>0.013</v>
      </c>
      <c r="J377" s="49"/>
      <c r="K377" s="30"/>
      <c r="L377" s="30"/>
      <c r="M377" s="30"/>
      <c r="N377" s="30"/>
      <c r="O377" s="30"/>
    </row>
    <row r="378" spans="1:15" ht="30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30"/>
      <c r="L378" s="30"/>
      <c r="M378" s="30"/>
      <c r="N378" s="30"/>
      <c r="O378" s="30"/>
    </row>
    <row r="379" spans="1:15" ht="30">
      <c r="A379" s="49" t="s">
        <v>82</v>
      </c>
      <c r="B379" s="49"/>
      <c r="C379" s="49"/>
      <c r="D379" s="49"/>
      <c r="E379" s="49"/>
      <c r="F379" s="49"/>
      <c r="G379" s="49"/>
      <c r="H379" s="49"/>
      <c r="I379" s="49" t="s">
        <v>83</v>
      </c>
      <c r="J379" s="49"/>
      <c r="K379" s="30"/>
      <c r="L379" s="30"/>
      <c r="M379" s="30"/>
      <c r="N379" s="30"/>
      <c r="O379" s="30"/>
    </row>
    <row r="380" spans="1:15" ht="30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30"/>
      <c r="L380" s="30"/>
      <c r="M380" s="30"/>
      <c r="N380" s="30"/>
      <c r="O380" s="30"/>
    </row>
    <row r="381" spans="1:15" ht="30">
      <c r="A381" s="49" t="s">
        <v>84</v>
      </c>
      <c r="B381" s="49"/>
      <c r="C381" s="49"/>
      <c r="D381" s="49"/>
      <c r="E381" s="49"/>
      <c r="F381" s="49"/>
      <c r="G381" s="49"/>
      <c r="H381" s="49"/>
      <c r="I381" s="49" t="s">
        <v>85</v>
      </c>
      <c r="J381" s="49"/>
      <c r="K381" s="30"/>
      <c r="L381" s="30"/>
      <c r="M381" s="30"/>
      <c r="N381" s="30"/>
      <c r="O381" s="30"/>
    </row>
    <row r="382" spans="1:15" ht="30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30"/>
      <c r="L382" s="30"/>
      <c r="M382" s="30"/>
      <c r="N382" s="30"/>
      <c r="O382" s="30"/>
    </row>
    <row r="383" spans="1:15" ht="30">
      <c r="A383" s="49" t="s">
        <v>86</v>
      </c>
      <c r="B383" s="49"/>
      <c r="C383" s="49"/>
      <c r="D383" s="49"/>
      <c r="E383" s="49"/>
      <c r="F383" s="49"/>
      <c r="G383" s="49"/>
      <c r="H383" s="49"/>
      <c r="I383" s="49" t="s">
        <v>87</v>
      </c>
      <c r="J383" s="49"/>
      <c r="K383" s="30"/>
      <c r="L383" s="30"/>
      <c r="M383" s="30"/>
      <c r="N383" s="30"/>
      <c r="O383" s="30"/>
    </row>
    <row r="384" spans="1:15" ht="30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30"/>
      <c r="L384" s="30"/>
      <c r="M384" s="30"/>
      <c r="N384" s="30"/>
      <c r="O384" s="30"/>
    </row>
    <row r="385" spans="1:15" ht="30">
      <c r="A385" s="49" t="s">
        <v>88</v>
      </c>
      <c r="B385" s="49"/>
      <c r="C385" s="49"/>
      <c r="D385" s="49"/>
      <c r="E385" s="49"/>
      <c r="F385" s="49"/>
      <c r="G385" s="49"/>
      <c r="H385" s="49"/>
      <c r="I385" s="49" t="s">
        <v>85</v>
      </c>
      <c r="J385" s="49"/>
      <c r="K385" s="30"/>
      <c r="L385" s="30"/>
      <c r="M385" s="30"/>
      <c r="N385" s="30"/>
      <c r="O385" s="30"/>
    </row>
    <row r="386" spans="1:15" ht="30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30"/>
      <c r="L386" s="30"/>
      <c r="M386" s="30"/>
      <c r="N386" s="30"/>
      <c r="O386" s="30"/>
    </row>
    <row r="387" spans="1:15" ht="30">
      <c r="A387" s="49" t="s">
        <v>89</v>
      </c>
      <c r="B387" s="49"/>
      <c r="C387" s="49"/>
      <c r="D387" s="49"/>
      <c r="E387" s="49"/>
      <c r="F387" s="49"/>
      <c r="G387" s="49"/>
      <c r="H387" s="49"/>
      <c r="I387" s="49"/>
      <c r="J387" s="49" t="s">
        <v>90</v>
      </c>
      <c r="K387" s="30"/>
      <c r="L387" s="30"/>
      <c r="M387" s="30"/>
      <c r="N387" s="30"/>
      <c r="O387" s="30"/>
    </row>
    <row r="388" spans="1:15" ht="30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30"/>
      <c r="L388" s="30"/>
      <c r="M388" s="30"/>
      <c r="N388" s="30"/>
      <c r="O388" s="30"/>
    </row>
    <row r="389" spans="1:15" ht="30">
      <c r="A389" s="49" t="s">
        <v>91</v>
      </c>
      <c r="B389" s="49"/>
      <c r="C389" s="49"/>
      <c r="D389" s="49"/>
      <c r="E389" s="49"/>
      <c r="F389" s="49"/>
      <c r="G389" s="49"/>
      <c r="H389" s="49"/>
      <c r="I389" s="49"/>
      <c r="J389" s="49" t="s">
        <v>92</v>
      </c>
      <c r="K389" s="30"/>
      <c r="L389" s="30"/>
      <c r="M389" s="30"/>
      <c r="N389" s="30"/>
      <c r="O389" s="30"/>
    </row>
    <row r="390" spans="1:15" ht="30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30"/>
      <c r="L390" s="30"/>
      <c r="M390" s="30"/>
      <c r="N390" s="30"/>
      <c r="O390" s="30"/>
    </row>
    <row r="391" spans="1:15" ht="30">
      <c r="A391" s="49" t="s">
        <v>93</v>
      </c>
      <c r="B391" s="49"/>
      <c r="C391" s="49"/>
      <c r="D391" s="49"/>
      <c r="E391" s="49"/>
      <c r="F391" s="49"/>
      <c r="G391" s="49"/>
      <c r="H391" s="49"/>
      <c r="I391" s="49"/>
      <c r="J391" s="49"/>
      <c r="K391" s="30"/>
      <c r="L391" s="30"/>
      <c r="M391" s="30"/>
      <c r="N391" s="30"/>
      <c r="O391" s="30"/>
    </row>
    <row r="392" spans="1:15" ht="30">
      <c r="A392" s="49" t="s">
        <v>94</v>
      </c>
      <c r="B392" s="49"/>
      <c r="C392" s="49"/>
      <c r="D392" s="49"/>
      <c r="E392" s="49"/>
      <c r="F392" s="49"/>
      <c r="G392" s="49"/>
      <c r="H392" s="49"/>
      <c r="I392" s="49"/>
      <c r="J392" s="49"/>
      <c r="K392" s="30"/>
      <c r="L392" s="30"/>
      <c r="M392" s="30"/>
      <c r="N392" s="30"/>
      <c r="O392" s="30"/>
    </row>
    <row r="393" spans="1:15" ht="30">
      <c r="A393" s="49" t="s">
        <v>95</v>
      </c>
      <c r="B393" s="49"/>
      <c r="C393" s="49"/>
      <c r="D393" s="49"/>
      <c r="E393" s="49"/>
      <c r="F393" s="49"/>
      <c r="G393" s="49"/>
      <c r="H393" s="49"/>
      <c r="I393" s="49" t="s">
        <v>96</v>
      </c>
      <c r="J393" s="49"/>
      <c r="K393" s="30"/>
      <c r="L393" s="30"/>
      <c r="M393" s="30"/>
      <c r="N393" s="30"/>
      <c r="O393" s="30"/>
    </row>
    <row r="394" spans="1:15" ht="30">
      <c r="A394" s="49" t="s">
        <v>97</v>
      </c>
      <c r="B394" s="49"/>
      <c r="C394" s="49"/>
      <c r="D394" s="49"/>
      <c r="E394" s="49"/>
      <c r="F394" s="49"/>
      <c r="G394" s="49"/>
      <c r="H394" s="49"/>
      <c r="I394" s="49" t="s">
        <v>98</v>
      </c>
      <c r="J394" s="49"/>
      <c r="K394" s="30"/>
      <c r="L394" s="30"/>
      <c r="M394" s="30"/>
      <c r="N394" s="30"/>
      <c r="O394" s="30"/>
    </row>
    <row r="395" spans="1:15" ht="30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30"/>
      <c r="L395" s="30"/>
      <c r="M395" s="30"/>
      <c r="N395" s="30"/>
      <c r="O395" s="30"/>
    </row>
    <row r="396" spans="1:15" ht="30">
      <c r="A396" s="49" t="s">
        <v>99</v>
      </c>
      <c r="B396" s="49"/>
      <c r="C396" s="49"/>
      <c r="D396" s="49"/>
      <c r="E396" s="49"/>
      <c r="F396" s="49"/>
      <c r="G396" s="49"/>
      <c r="H396" s="49"/>
      <c r="I396" s="49"/>
      <c r="J396" s="49"/>
      <c r="K396" s="30"/>
      <c r="L396" s="30"/>
      <c r="M396" s="30"/>
      <c r="N396" s="30"/>
      <c r="O396" s="30"/>
    </row>
    <row r="397" spans="1:15" ht="30">
      <c r="A397" s="49" t="s">
        <v>95</v>
      </c>
      <c r="B397" s="49"/>
      <c r="C397" s="49"/>
      <c r="D397" s="49"/>
      <c r="E397" s="49"/>
      <c r="F397" s="49"/>
      <c r="G397" s="49"/>
      <c r="H397" s="49"/>
      <c r="I397" s="49" t="s">
        <v>100</v>
      </c>
      <c r="J397" s="49"/>
      <c r="K397" s="30"/>
      <c r="L397" s="30"/>
      <c r="M397" s="30"/>
      <c r="N397" s="30"/>
      <c r="O397" s="30"/>
    </row>
    <row r="398" spans="1:15" ht="30">
      <c r="A398" s="49" t="s">
        <v>97</v>
      </c>
      <c r="B398" s="49"/>
      <c r="C398" s="49"/>
      <c r="D398" s="49"/>
      <c r="E398" s="49"/>
      <c r="F398" s="49"/>
      <c r="G398" s="49"/>
      <c r="H398" s="49"/>
      <c r="I398" s="49" t="s">
        <v>101</v>
      </c>
      <c r="J398" s="49"/>
      <c r="K398" s="30"/>
      <c r="L398" s="30"/>
      <c r="M398" s="30"/>
      <c r="N398" s="30"/>
      <c r="O398" s="30"/>
    </row>
    <row r="399" spans="1:15" ht="30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30"/>
      <c r="L399" s="30"/>
      <c r="M399" s="30"/>
      <c r="N399" s="30"/>
      <c r="O399" s="30"/>
    </row>
    <row r="400" spans="1:15" ht="30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30"/>
      <c r="L400" s="30"/>
      <c r="M400" s="30"/>
      <c r="N400" s="30"/>
      <c r="O400" s="30"/>
    </row>
    <row r="401" spans="1:15" ht="30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30"/>
      <c r="L401" s="30"/>
      <c r="M401" s="30"/>
      <c r="N401" s="30"/>
      <c r="O401" s="30"/>
    </row>
    <row r="402" spans="1:15" ht="30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30"/>
      <c r="L402" s="30"/>
      <c r="M402" s="30"/>
      <c r="N402" s="30"/>
      <c r="O402" s="30"/>
    </row>
    <row r="403" spans="1:15" ht="30">
      <c r="A403" s="49" t="s">
        <v>102</v>
      </c>
      <c r="B403" s="49"/>
      <c r="C403" s="49"/>
      <c r="D403" s="49"/>
      <c r="E403" s="49"/>
      <c r="F403" s="49" t="s">
        <v>129</v>
      </c>
      <c r="G403" s="49"/>
      <c r="H403" s="49"/>
      <c r="I403" s="49"/>
      <c r="J403" s="49"/>
      <c r="K403" s="30"/>
      <c r="L403" s="30"/>
      <c r="M403" s="30"/>
      <c r="N403" s="30"/>
      <c r="O403" s="30"/>
    </row>
    <row r="404" spans="1:15" ht="30">
      <c r="A404" s="49"/>
      <c r="B404" s="49"/>
      <c r="C404" s="49"/>
      <c r="D404" s="49"/>
      <c r="E404" s="49"/>
      <c r="F404" s="49" t="s">
        <v>120</v>
      </c>
      <c r="G404" s="49"/>
      <c r="H404" s="49"/>
      <c r="I404" s="49"/>
      <c r="J404" s="49"/>
      <c r="K404" s="30"/>
      <c r="L404" s="30"/>
      <c r="M404" s="30"/>
      <c r="N404" s="30"/>
      <c r="O404" s="30"/>
    </row>
    <row r="405" spans="1:15" ht="30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30"/>
      <c r="L405" s="30"/>
      <c r="M405" s="30"/>
      <c r="N405" s="30"/>
      <c r="O405" s="30"/>
    </row>
  </sheetData>
  <sheetProtection/>
  <printOptions/>
  <pageMargins left="0.7" right="0.7" top="0.75" bottom="0.75" header="0.3" footer="0.3"/>
  <pageSetup horizontalDpi="600" verticalDpi="600" orientation="portrait" scale="25" r:id="rId3"/>
  <rowBreaks count="6" manualBreakCount="6">
    <brk id="86" max="255" man="1"/>
    <brk id="148" max="255" man="1"/>
    <brk id="197" max="255" man="1"/>
    <brk id="268" max="255" man="1"/>
    <brk id="307" max="14" man="1"/>
    <brk id="35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2018-02-15T19:26:57Z</cp:lastPrinted>
  <dcterms:created xsi:type="dcterms:W3CDTF">2007-11-13T16:29:52Z</dcterms:created>
  <dcterms:modified xsi:type="dcterms:W3CDTF">2020-02-26T23:01:59Z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